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_FilterDatabase" localSheetId="0" hidden="1">Table1!$A$5:$M$692</definedName>
    <definedName name="_xlnm.Print_Titles" localSheetId="0">Table1!$3:$5</definedName>
    <definedName name="_xlnm.Print_Area" localSheetId="0">Table1!$A$1:$M$689</definedName>
  </definedNames>
  <calcPr calcId="152511"/>
</workbook>
</file>

<file path=xl/calcChain.xml><?xml version="1.0" encoding="utf-8"?>
<calcChain xmlns="http://schemas.openxmlformats.org/spreadsheetml/2006/main">
  <c r="J687" i="1" l="1"/>
  <c r="J686" i="1" s="1"/>
  <c r="J685" i="1" s="1"/>
  <c r="J683" i="1"/>
  <c r="J682" i="1" s="1"/>
  <c r="J681" i="1" s="1"/>
  <c r="J679" i="1"/>
  <c r="J678" i="1"/>
  <c r="J677" i="1" s="1"/>
  <c r="J675" i="1"/>
  <c r="J674" i="1"/>
  <c r="J673" i="1" s="1"/>
  <c r="J671" i="1"/>
  <c r="J670" i="1"/>
  <c r="J669" i="1" s="1"/>
  <c r="J666" i="1"/>
  <c r="J665" i="1"/>
  <c r="J663" i="1"/>
  <c r="J662" i="1" s="1"/>
  <c r="J660" i="1"/>
  <c r="J659" i="1"/>
  <c r="J657" i="1"/>
  <c r="J656" i="1" s="1"/>
  <c r="J654" i="1"/>
  <c r="J653" i="1" s="1"/>
  <c r="J651" i="1"/>
  <c r="J650" i="1" s="1"/>
  <c r="J648" i="1"/>
  <c r="J647" i="1"/>
  <c r="J644" i="1"/>
  <c r="J643" i="1" s="1"/>
  <c r="J641" i="1"/>
  <c r="J640" i="1" s="1"/>
  <c r="J637" i="1"/>
  <c r="J635" i="1"/>
  <c r="J631" i="1"/>
  <c r="J630" i="1" s="1"/>
  <c r="J628" i="1"/>
  <c r="J627" i="1" s="1"/>
  <c r="J625" i="1"/>
  <c r="J624" i="1" s="1"/>
  <c r="J622" i="1"/>
  <c r="J621" i="1"/>
  <c r="J619" i="1"/>
  <c r="J618" i="1"/>
  <c r="J615" i="1"/>
  <c r="J614" i="1" s="1"/>
  <c r="J612" i="1"/>
  <c r="J611" i="1"/>
  <c r="J609" i="1"/>
  <c r="J608" i="1" s="1"/>
  <c r="J606" i="1"/>
  <c r="J605" i="1"/>
  <c r="J601" i="1"/>
  <c r="J600" i="1" s="1"/>
  <c r="J598" i="1"/>
  <c r="J597" i="1"/>
  <c r="J593" i="1"/>
  <c r="J592" i="1" s="1"/>
  <c r="J590" i="1"/>
  <c r="J589" i="1" s="1"/>
  <c r="J587" i="1"/>
  <c r="J586" i="1" s="1"/>
  <c r="J582" i="1"/>
  <c r="J581" i="1"/>
  <c r="J580" i="1"/>
  <c r="J578" i="1"/>
  <c r="J577" i="1" s="1"/>
  <c r="J576" i="1" s="1"/>
  <c r="J574" i="1"/>
  <c r="J573" i="1" s="1"/>
  <c r="J572" i="1" s="1"/>
  <c r="J570" i="1"/>
  <c r="J569" i="1" s="1"/>
  <c r="J568" i="1" s="1"/>
  <c r="J566" i="1"/>
  <c r="J565" i="1" s="1"/>
  <c r="J564" i="1" s="1"/>
  <c r="J562" i="1"/>
  <c r="J561" i="1" s="1"/>
  <c r="J560" i="1" s="1"/>
  <c r="J558" i="1"/>
  <c r="J557" i="1" s="1"/>
  <c r="J556" i="1" s="1"/>
  <c r="J553" i="1"/>
  <c r="J552" i="1" s="1"/>
  <c r="J551" i="1" s="1"/>
  <c r="J550" i="1" s="1"/>
  <c r="J548" i="1"/>
  <c r="J547" i="1" s="1"/>
  <c r="J546" i="1" s="1"/>
  <c r="J544" i="1"/>
  <c r="J543" i="1" s="1"/>
  <c r="J541" i="1"/>
  <c r="J540" i="1"/>
  <c r="J537" i="1"/>
  <c r="J536" i="1" s="1"/>
  <c r="J534" i="1"/>
  <c r="J533" i="1" s="1"/>
  <c r="J530" i="1"/>
  <c r="J529" i="1" s="1"/>
  <c r="J527" i="1"/>
  <c r="J526" i="1"/>
  <c r="J523" i="1"/>
  <c r="J522" i="1" s="1"/>
  <c r="J520" i="1"/>
  <c r="J519" i="1" s="1"/>
  <c r="J516" i="1"/>
  <c r="J515" i="1" s="1"/>
  <c r="J513" i="1"/>
  <c r="J512" i="1" s="1"/>
  <c r="J508" i="1"/>
  <c r="J507" i="1" s="1"/>
  <c r="J506" i="1" s="1"/>
  <c r="J504" i="1"/>
  <c r="J503" i="1" s="1"/>
  <c r="J501" i="1"/>
  <c r="J500" i="1" s="1"/>
  <c r="J497" i="1"/>
  <c r="J496" i="1"/>
  <c r="J495" i="1" s="1"/>
  <c r="J493" i="1"/>
  <c r="J492" i="1" s="1"/>
  <c r="J490" i="1"/>
  <c r="J489" i="1" s="1"/>
  <c r="J487" i="1"/>
  <c r="J486" i="1" s="1"/>
  <c r="J482" i="1"/>
  <c r="J481" i="1" s="1"/>
  <c r="J480" i="1" s="1"/>
  <c r="J478" i="1"/>
  <c r="J477" i="1" s="1"/>
  <c r="J475" i="1"/>
  <c r="J474" i="1" s="1"/>
  <c r="J471" i="1"/>
  <c r="J470" i="1"/>
  <c r="J469" i="1" s="1"/>
  <c r="J467" i="1"/>
  <c r="J466" i="1"/>
  <c r="J465" i="1" s="1"/>
  <c r="J463" i="1"/>
  <c r="J462" i="1" s="1"/>
  <c r="J461" i="1" s="1"/>
  <c r="J459" i="1"/>
  <c r="J458" i="1" s="1"/>
  <c r="J457" i="1" s="1"/>
  <c r="J455" i="1"/>
  <c r="J454" i="1" s="1"/>
  <c r="J453" i="1" s="1"/>
  <c r="J450" i="1"/>
  <c r="J449" i="1"/>
  <c r="J447" i="1"/>
  <c r="J446" i="1" s="1"/>
  <c r="J444" i="1"/>
  <c r="J443" i="1"/>
  <c r="J441" i="1"/>
  <c r="J440" i="1" s="1"/>
  <c r="J437" i="1"/>
  <c r="J436" i="1" s="1"/>
  <c r="J434" i="1"/>
  <c r="J433" i="1" s="1"/>
  <c r="J430" i="1"/>
  <c r="J428" i="1"/>
  <c r="J426" i="1"/>
  <c r="J425" i="1" s="1"/>
  <c r="J424" i="1" s="1"/>
  <c r="J422" i="1"/>
  <c r="J421" i="1" s="1"/>
  <c r="J420" i="1" s="1"/>
  <c r="J418" i="1"/>
  <c r="J417" i="1" s="1"/>
  <c r="J415" i="1"/>
  <c r="J414" i="1" s="1"/>
  <c r="J411" i="1"/>
  <c r="J409" i="1"/>
  <c r="J406" i="1"/>
  <c r="J404" i="1"/>
  <c r="J403" i="1" s="1"/>
  <c r="J401" i="1"/>
  <c r="J399" i="1"/>
  <c r="J397" i="1"/>
  <c r="J396" i="1"/>
  <c r="J393" i="1"/>
  <c r="J392" i="1" s="1"/>
  <c r="J390" i="1"/>
  <c r="J389" i="1"/>
  <c r="J388" i="1" s="1"/>
  <c r="J385" i="1"/>
  <c r="J384" i="1" s="1"/>
  <c r="J383" i="1" s="1"/>
  <c r="J382" i="1" s="1"/>
  <c r="J380" i="1"/>
  <c r="J379" i="1" s="1"/>
  <c r="J378" i="1" s="1"/>
  <c r="J376" i="1"/>
  <c r="J374" i="1"/>
  <c r="J370" i="1"/>
  <c r="J369" i="1" s="1"/>
  <c r="J367" i="1"/>
  <c r="J366" i="1"/>
  <c r="J364" i="1"/>
  <c r="J363" i="1" s="1"/>
  <c r="J361" i="1"/>
  <c r="J360" i="1" s="1"/>
  <c r="J357" i="1"/>
  <c r="J356" i="1" s="1"/>
  <c r="J354" i="1"/>
  <c r="J353" i="1" s="1"/>
  <c r="J351" i="1"/>
  <c r="J350" i="1" s="1"/>
  <c r="J348" i="1"/>
  <c r="J347" i="1"/>
  <c r="J345" i="1"/>
  <c r="J343" i="1"/>
  <c r="J342" i="1" s="1"/>
  <c r="J339" i="1"/>
  <c r="J338" i="1" s="1"/>
  <c r="J336" i="1"/>
  <c r="J335" i="1" s="1"/>
  <c r="J333" i="1"/>
  <c r="J332" i="1" s="1"/>
  <c r="J330" i="1"/>
  <c r="J329" i="1" s="1"/>
  <c r="J325" i="1"/>
  <c r="J324" i="1" s="1"/>
  <c r="J323" i="1" s="1"/>
  <c r="J321" i="1"/>
  <c r="J319" i="1"/>
  <c r="J317" i="1"/>
  <c r="J313" i="1"/>
  <c r="J312" i="1" s="1"/>
  <c r="J311" i="1" s="1"/>
  <c r="J309" i="1"/>
  <c r="J308" i="1" s="1"/>
  <c r="J307" i="1" s="1"/>
  <c r="J305" i="1"/>
  <c r="J304" i="1" s="1"/>
  <c r="J303" i="1" s="1"/>
  <c r="J300" i="1"/>
  <c r="J298" i="1"/>
  <c r="J294" i="1"/>
  <c r="J291" i="1" s="1"/>
  <c r="J290" i="1" s="1"/>
  <c r="J292" i="1"/>
  <c r="J288" i="1"/>
  <c r="J287" i="1" s="1"/>
  <c r="J285" i="1"/>
  <c r="J284" i="1" s="1"/>
  <c r="J282" i="1"/>
  <c r="J281" i="1" s="1"/>
  <c r="J278" i="1"/>
  <c r="J277" i="1" s="1"/>
  <c r="J275" i="1"/>
  <c r="J274" i="1" s="1"/>
  <c r="J270" i="1"/>
  <c r="J269" i="1" s="1"/>
  <c r="J267" i="1"/>
  <c r="J265" i="1"/>
  <c r="J262" i="1"/>
  <c r="J260" i="1"/>
  <c r="J259" i="1" s="1"/>
  <c r="J256" i="1"/>
  <c r="J255" i="1" s="1"/>
  <c r="J254" i="1" s="1"/>
  <c r="J252" i="1"/>
  <c r="J251" i="1" s="1"/>
  <c r="J250" i="1" s="1"/>
  <c r="J248" i="1"/>
  <c r="J247" i="1" s="1"/>
  <c r="J246" i="1" s="1"/>
  <c r="J244" i="1"/>
  <c r="J243" i="1" s="1"/>
  <c r="J241" i="1"/>
  <c r="J240" i="1"/>
  <c r="J238" i="1"/>
  <c r="J237" i="1" s="1"/>
  <c r="J234" i="1"/>
  <c r="J233" i="1" s="1"/>
  <c r="J232" i="1" s="1"/>
  <c r="J230" i="1"/>
  <c r="J228" i="1"/>
  <c r="J227" i="1"/>
  <c r="J225" i="1"/>
  <c r="J224" i="1"/>
  <c r="J222" i="1"/>
  <c r="J221" i="1" s="1"/>
  <c r="J219" i="1"/>
  <c r="J218" i="1" s="1"/>
  <c r="J216" i="1"/>
  <c r="J214" i="1"/>
  <c r="J213" i="1" s="1"/>
  <c r="J210" i="1"/>
  <c r="J209" i="1" s="1"/>
  <c r="J208" i="1" s="1"/>
  <c r="J206" i="1"/>
  <c r="J205" i="1" s="1"/>
  <c r="J203" i="1"/>
  <c r="J202" i="1" s="1"/>
  <c r="J199" i="1"/>
  <c r="J198" i="1"/>
  <c r="J196" i="1"/>
  <c r="J195" i="1" s="1"/>
  <c r="J193" i="1"/>
  <c r="J192" i="1" s="1"/>
  <c r="J189" i="1"/>
  <c r="J188" i="1" s="1"/>
  <c r="J186" i="1"/>
  <c r="J185" i="1" s="1"/>
  <c r="J182" i="1"/>
  <c r="J181" i="1" s="1"/>
  <c r="J179" i="1"/>
  <c r="J178" i="1" s="1"/>
  <c r="J176" i="1"/>
  <c r="J175" i="1" s="1"/>
  <c r="J174" i="1" s="1"/>
  <c r="J172" i="1"/>
  <c r="J171" i="1"/>
  <c r="J169" i="1"/>
  <c r="J168" i="1" s="1"/>
  <c r="J166" i="1"/>
  <c r="J165" i="1"/>
  <c r="J163" i="1"/>
  <c r="J162" i="1" s="1"/>
  <c r="J160" i="1"/>
  <c r="J158" i="1"/>
  <c r="J155" i="1"/>
  <c r="J154" i="1"/>
  <c r="J151" i="1"/>
  <c r="J150" i="1" s="1"/>
  <c r="J149" i="1" s="1"/>
  <c r="J147" i="1"/>
  <c r="J146" i="1" s="1"/>
  <c r="J142" i="1" s="1"/>
  <c r="J144" i="1"/>
  <c r="J143" i="1" s="1"/>
  <c r="J140" i="1"/>
  <c r="J139" i="1" s="1"/>
  <c r="J138" i="1" s="1"/>
  <c r="J136" i="1"/>
  <c r="J135" i="1" s="1"/>
  <c r="J133" i="1"/>
  <c r="J131" i="1"/>
  <c r="J127" i="1"/>
  <c r="J126" i="1"/>
  <c r="J125" i="1" s="1"/>
  <c r="J123" i="1"/>
  <c r="J121" i="1"/>
  <c r="J120" i="1" s="1"/>
  <c r="J119" i="1" s="1"/>
  <c r="J117" i="1"/>
  <c r="J116" i="1" s="1"/>
  <c r="J115" i="1" s="1"/>
  <c r="J113" i="1"/>
  <c r="J112" i="1"/>
  <c r="J111" i="1"/>
  <c r="J109" i="1"/>
  <c r="J108" i="1"/>
  <c r="J107" i="1" s="1"/>
  <c r="J105" i="1"/>
  <c r="J104" i="1" s="1"/>
  <c r="J103" i="1" s="1"/>
  <c r="J101" i="1"/>
  <c r="J100" i="1" s="1"/>
  <c r="J99" i="1" s="1"/>
  <c r="J97" i="1"/>
  <c r="J95" i="1"/>
  <c r="J94" i="1" s="1"/>
  <c r="J92" i="1"/>
  <c r="J90" i="1"/>
  <c r="J89" i="1" s="1"/>
  <c r="J86" i="1"/>
  <c r="J85" i="1"/>
  <c r="J84" i="1"/>
  <c r="J81" i="1"/>
  <c r="J80" i="1" s="1"/>
  <c r="J78" i="1"/>
  <c r="J77" i="1"/>
  <c r="J74" i="1"/>
  <c r="J73" i="1" s="1"/>
  <c r="J71" i="1"/>
  <c r="J70" i="1"/>
  <c r="J65" i="1"/>
  <c r="J63" i="1"/>
  <c r="J61" i="1"/>
  <c r="J57" i="1"/>
  <c r="J56" i="1" s="1"/>
  <c r="J54" i="1"/>
  <c r="J53" i="1" s="1"/>
  <c r="J50" i="1"/>
  <c r="J48" i="1"/>
  <c r="J45" i="1"/>
  <c r="J43" i="1"/>
  <c r="J40" i="1"/>
  <c r="J39" i="1"/>
  <c r="J36" i="1"/>
  <c r="J35" i="1" s="1"/>
  <c r="J34" i="1" s="1"/>
  <c r="J31" i="1"/>
  <c r="J29" i="1"/>
  <c r="J27" i="1"/>
  <c r="J22" i="1"/>
  <c r="J19" i="1" s="1"/>
  <c r="J20" i="1"/>
  <c r="J17" i="1"/>
  <c r="J16" i="1" s="1"/>
  <c r="J13" i="1"/>
  <c r="J12" i="1" s="1"/>
  <c r="J11" i="1" s="1"/>
  <c r="J9" i="1"/>
  <c r="J8" i="1"/>
  <c r="J7" i="1"/>
  <c r="J88" i="1" l="1"/>
  <c r="J297" i="1"/>
  <c r="J296" i="1" s="1"/>
  <c r="J184" i="1"/>
  <c r="J511" i="1"/>
  <c r="J634" i="1"/>
  <c r="J633" i="1" s="1"/>
  <c r="J604" i="1"/>
  <c r="J76" i="1"/>
  <c r="J264" i="1"/>
  <c r="J258" i="1" s="1"/>
  <c r="J273" i="1"/>
  <c r="J532" i="1"/>
  <c r="J47" i="1"/>
  <c r="J408" i="1"/>
  <c r="J439" i="1"/>
  <c r="J191" i="1"/>
  <c r="J280" i="1"/>
  <c r="J272" i="1" s="1"/>
  <c r="J499" i="1"/>
  <c r="J484" i="1" s="1"/>
  <c r="J485" i="1"/>
  <c r="J341" i="1"/>
  <c r="J585" i="1"/>
  <c r="J584" i="1" s="1"/>
  <c r="J328" i="1"/>
  <c r="J327" i="1" s="1"/>
  <c r="J157" i="1"/>
  <c r="J153" i="1" s="1"/>
  <c r="J432" i="1"/>
  <c r="J525" i="1"/>
  <c r="J413" i="1"/>
  <c r="J236" i="1"/>
  <c r="J316" i="1"/>
  <c r="J315" i="1" s="1"/>
  <c r="J302" i="1" s="1"/>
  <c r="J373" i="1"/>
  <c r="J372" i="1" s="1"/>
  <c r="J646" i="1"/>
  <c r="J42" i="1"/>
  <c r="J38" i="1" s="1"/>
  <c r="J60" i="1"/>
  <c r="J59" i="1" s="1"/>
  <c r="J201" i="1"/>
  <c r="J473" i="1"/>
  <c r="J15" i="1"/>
  <c r="J359" i="1"/>
  <c r="J26" i="1"/>
  <c r="J25" i="1" s="1"/>
  <c r="J518" i="1"/>
  <c r="J69" i="1"/>
  <c r="J68" i="1" s="1"/>
  <c r="J130" i="1"/>
  <c r="J129" i="1" s="1"/>
  <c r="J539" i="1"/>
  <c r="J617" i="1"/>
  <c r="J603" i="1" s="1"/>
  <c r="J395" i="1"/>
  <c r="J639" i="1"/>
  <c r="J452" i="1"/>
  <c r="J668" i="1"/>
  <c r="J212" i="1"/>
  <c r="J555" i="1"/>
  <c r="J596" i="1"/>
  <c r="J595" i="1" s="1"/>
  <c r="L266" i="1"/>
  <c r="L55" i="1"/>
  <c r="M55" i="1"/>
  <c r="L58" i="1"/>
  <c r="M58" i="1"/>
  <c r="M28" i="1"/>
  <c r="E123" i="1"/>
  <c r="F123" i="1"/>
  <c r="G123" i="1"/>
  <c r="K123" i="1"/>
  <c r="D123" i="1"/>
  <c r="H691" i="1"/>
  <c r="M375" i="1"/>
  <c r="L375" i="1"/>
  <c r="I375" i="1"/>
  <c r="I374" i="1" s="1"/>
  <c r="H375" i="1"/>
  <c r="H374" i="1" s="1"/>
  <c r="K374" i="1"/>
  <c r="G374" i="1"/>
  <c r="F374" i="1"/>
  <c r="E374" i="1"/>
  <c r="D374" i="1"/>
  <c r="I134" i="1"/>
  <c r="I133" i="1" s="1"/>
  <c r="H134" i="1"/>
  <c r="H133" i="1" s="1"/>
  <c r="M134" i="1"/>
  <c r="L134" i="1"/>
  <c r="K133" i="1"/>
  <c r="G133" i="1"/>
  <c r="F133" i="1"/>
  <c r="E133" i="1"/>
  <c r="D133" i="1"/>
  <c r="G29" i="1"/>
  <c r="I688" i="1"/>
  <c r="H688" i="1"/>
  <c r="I684" i="1"/>
  <c r="H684" i="1"/>
  <c r="I680" i="1"/>
  <c r="H680" i="1"/>
  <c r="I676" i="1"/>
  <c r="H676" i="1"/>
  <c r="I672" i="1"/>
  <c r="H672" i="1"/>
  <c r="I667" i="1"/>
  <c r="H667" i="1"/>
  <c r="I664" i="1"/>
  <c r="H664" i="1"/>
  <c r="I661" i="1"/>
  <c r="H661" i="1"/>
  <c r="I658" i="1"/>
  <c r="H658" i="1"/>
  <c r="I655" i="1"/>
  <c r="H655" i="1"/>
  <c r="I652" i="1"/>
  <c r="H652" i="1"/>
  <c r="I649" i="1"/>
  <c r="H649" i="1"/>
  <c r="I645" i="1"/>
  <c r="H645" i="1"/>
  <c r="I642" i="1"/>
  <c r="H642" i="1"/>
  <c r="I638" i="1"/>
  <c r="H638" i="1"/>
  <c r="I636" i="1"/>
  <c r="H636" i="1"/>
  <c r="I632" i="1"/>
  <c r="H632" i="1"/>
  <c r="I629" i="1"/>
  <c r="H629" i="1"/>
  <c r="I626" i="1"/>
  <c r="H626" i="1"/>
  <c r="I623" i="1"/>
  <c r="H623" i="1"/>
  <c r="I620" i="1"/>
  <c r="H620" i="1"/>
  <c r="I616" i="1"/>
  <c r="H616" i="1"/>
  <c r="I613" i="1"/>
  <c r="H613" i="1"/>
  <c r="I610" i="1"/>
  <c r="H610" i="1"/>
  <c r="I607" i="1"/>
  <c r="H607" i="1"/>
  <c r="I602" i="1"/>
  <c r="H602" i="1"/>
  <c r="I599" i="1"/>
  <c r="H599" i="1"/>
  <c r="I594" i="1"/>
  <c r="H594" i="1"/>
  <c r="I591" i="1"/>
  <c r="H591" i="1"/>
  <c r="I588" i="1"/>
  <c r="H588" i="1"/>
  <c r="I583" i="1"/>
  <c r="H583" i="1"/>
  <c r="I579" i="1"/>
  <c r="H579" i="1"/>
  <c r="I575" i="1"/>
  <c r="H575" i="1"/>
  <c r="I571" i="1"/>
  <c r="H571" i="1"/>
  <c r="I567" i="1"/>
  <c r="H567" i="1"/>
  <c r="I563" i="1"/>
  <c r="H563" i="1"/>
  <c r="I559" i="1"/>
  <c r="H559" i="1"/>
  <c r="I554" i="1"/>
  <c r="H554" i="1"/>
  <c r="I549" i="1"/>
  <c r="H549" i="1"/>
  <c r="I545" i="1"/>
  <c r="H545" i="1"/>
  <c r="I542" i="1"/>
  <c r="H542" i="1"/>
  <c r="I538" i="1"/>
  <c r="H538" i="1"/>
  <c r="I535" i="1"/>
  <c r="H535" i="1"/>
  <c r="I531" i="1"/>
  <c r="H531" i="1"/>
  <c r="I528" i="1"/>
  <c r="H528" i="1"/>
  <c r="I524" i="1"/>
  <c r="H524" i="1"/>
  <c r="I521" i="1"/>
  <c r="H521" i="1"/>
  <c r="I517" i="1"/>
  <c r="H517" i="1"/>
  <c r="I514" i="1"/>
  <c r="H514" i="1"/>
  <c r="I509" i="1"/>
  <c r="H509" i="1"/>
  <c r="I505" i="1"/>
  <c r="H505" i="1"/>
  <c r="I502" i="1"/>
  <c r="H502" i="1"/>
  <c r="I498" i="1"/>
  <c r="H498" i="1"/>
  <c r="I494" i="1"/>
  <c r="H494" i="1"/>
  <c r="I491" i="1"/>
  <c r="H491" i="1"/>
  <c r="I488" i="1"/>
  <c r="H488" i="1"/>
  <c r="I483" i="1"/>
  <c r="H483" i="1"/>
  <c r="I479" i="1"/>
  <c r="H479" i="1"/>
  <c r="I476" i="1"/>
  <c r="H476" i="1"/>
  <c r="I472" i="1"/>
  <c r="H472" i="1"/>
  <c r="I468" i="1"/>
  <c r="H468" i="1"/>
  <c r="I464" i="1"/>
  <c r="H464" i="1"/>
  <c r="I460" i="1"/>
  <c r="H460" i="1"/>
  <c r="I456" i="1"/>
  <c r="H456" i="1"/>
  <c r="I451" i="1"/>
  <c r="H451" i="1"/>
  <c r="I448" i="1"/>
  <c r="H448" i="1"/>
  <c r="I445" i="1"/>
  <c r="H445" i="1"/>
  <c r="I442" i="1"/>
  <c r="H442" i="1"/>
  <c r="I438" i="1"/>
  <c r="H438" i="1"/>
  <c r="I435" i="1"/>
  <c r="H435" i="1"/>
  <c r="I431" i="1"/>
  <c r="H431" i="1"/>
  <c r="I429" i="1"/>
  <c r="H429" i="1"/>
  <c r="I427" i="1"/>
  <c r="H427" i="1"/>
  <c r="I423" i="1"/>
  <c r="H423" i="1"/>
  <c r="I419" i="1"/>
  <c r="H419" i="1"/>
  <c r="I416" i="1"/>
  <c r="H416" i="1"/>
  <c r="I412" i="1"/>
  <c r="H412" i="1"/>
  <c r="I410" i="1"/>
  <c r="H410" i="1"/>
  <c r="I407" i="1"/>
  <c r="H407" i="1"/>
  <c r="I405" i="1"/>
  <c r="H405" i="1"/>
  <c r="I402" i="1"/>
  <c r="H402" i="1"/>
  <c r="I400" i="1"/>
  <c r="H400" i="1"/>
  <c r="I398" i="1"/>
  <c r="H398" i="1"/>
  <c r="I394" i="1"/>
  <c r="H394" i="1"/>
  <c r="I391" i="1"/>
  <c r="H391" i="1"/>
  <c r="I386" i="1"/>
  <c r="H386" i="1"/>
  <c r="I381" i="1"/>
  <c r="H381" i="1"/>
  <c r="I377" i="1"/>
  <c r="H377" i="1"/>
  <c r="I371" i="1"/>
  <c r="H371" i="1"/>
  <c r="I368" i="1"/>
  <c r="H368" i="1"/>
  <c r="I365" i="1"/>
  <c r="H365" i="1"/>
  <c r="I362" i="1"/>
  <c r="H362" i="1"/>
  <c r="I358" i="1"/>
  <c r="H358" i="1"/>
  <c r="I355" i="1"/>
  <c r="H355" i="1"/>
  <c r="I352" i="1"/>
  <c r="H352" i="1"/>
  <c r="I349" i="1"/>
  <c r="H349" i="1"/>
  <c r="I346" i="1"/>
  <c r="H346" i="1"/>
  <c r="I344" i="1"/>
  <c r="H344" i="1"/>
  <c r="I340" i="1"/>
  <c r="H340" i="1"/>
  <c r="I337" i="1"/>
  <c r="H337" i="1"/>
  <c r="I334" i="1"/>
  <c r="H334" i="1"/>
  <c r="I331" i="1"/>
  <c r="H331" i="1"/>
  <c r="I326" i="1"/>
  <c r="H326" i="1"/>
  <c r="I322" i="1"/>
  <c r="H322" i="1"/>
  <c r="I320" i="1"/>
  <c r="H320" i="1"/>
  <c r="I318" i="1"/>
  <c r="H318" i="1"/>
  <c r="I314" i="1"/>
  <c r="H314" i="1"/>
  <c r="I310" i="1"/>
  <c r="H310" i="1"/>
  <c r="I306" i="1"/>
  <c r="H306" i="1"/>
  <c r="I301" i="1"/>
  <c r="H301" i="1"/>
  <c r="I299" i="1"/>
  <c r="H299" i="1"/>
  <c r="I295" i="1"/>
  <c r="H295" i="1"/>
  <c r="I293" i="1"/>
  <c r="H293" i="1"/>
  <c r="I289" i="1"/>
  <c r="H289" i="1"/>
  <c r="I286" i="1"/>
  <c r="H286" i="1"/>
  <c r="I283" i="1"/>
  <c r="H283" i="1"/>
  <c r="I279" i="1"/>
  <c r="H279" i="1"/>
  <c r="I276" i="1"/>
  <c r="H276" i="1"/>
  <c r="I271" i="1"/>
  <c r="H271" i="1"/>
  <c r="I268" i="1"/>
  <c r="H268" i="1"/>
  <c r="I266" i="1"/>
  <c r="H266" i="1"/>
  <c r="I263" i="1"/>
  <c r="H263" i="1"/>
  <c r="I261" i="1"/>
  <c r="H261" i="1"/>
  <c r="I257" i="1"/>
  <c r="H257" i="1"/>
  <c r="I253" i="1"/>
  <c r="H253" i="1"/>
  <c r="I249" i="1"/>
  <c r="H249" i="1"/>
  <c r="I245" i="1"/>
  <c r="H245" i="1"/>
  <c r="I242" i="1"/>
  <c r="H242" i="1"/>
  <c r="I239" i="1"/>
  <c r="H239" i="1"/>
  <c r="I235" i="1"/>
  <c r="H235" i="1"/>
  <c r="I231" i="1"/>
  <c r="H231" i="1"/>
  <c r="I229" i="1"/>
  <c r="H229" i="1"/>
  <c r="I226" i="1"/>
  <c r="H226" i="1"/>
  <c r="I223" i="1"/>
  <c r="H223" i="1"/>
  <c r="I220" i="1"/>
  <c r="H220" i="1"/>
  <c r="I217" i="1"/>
  <c r="H217" i="1"/>
  <c r="I215" i="1"/>
  <c r="H215" i="1"/>
  <c r="I211" i="1"/>
  <c r="H211" i="1"/>
  <c r="I207" i="1"/>
  <c r="H207" i="1"/>
  <c r="I204" i="1"/>
  <c r="H204" i="1"/>
  <c r="I200" i="1"/>
  <c r="H200" i="1"/>
  <c r="I197" i="1"/>
  <c r="H197" i="1"/>
  <c r="I194" i="1"/>
  <c r="H194" i="1"/>
  <c r="I190" i="1"/>
  <c r="H190" i="1"/>
  <c r="I187" i="1"/>
  <c r="H187" i="1"/>
  <c r="I183" i="1"/>
  <c r="H183" i="1"/>
  <c r="I180" i="1"/>
  <c r="H180" i="1"/>
  <c r="I177" i="1"/>
  <c r="H177" i="1"/>
  <c r="I173" i="1"/>
  <c r="H173" i="1"/>
  <c r="I170" i="1"/>
  <c r="H170" i="1"/>
  <c r="I167" i="1"/>
  <c r="H167" i="1"/>
  <c r="I164" i="1"/>
  <c r="H164" i="1"/>
  <c r="I161" i="1"/>
  <c r="H161" i="1"/>
  <c r="I159" i="1"/>
  <c r="H159" i="1"/>
  <c r="I156" i="1"/>
  <c r="H156" i="1"/>
  <c r="I152" i="1"/>
  <c r="H152" i="1"/>
  <c r="I148" i="1"/>
  <c r="H148" i="1"/>
  <c r="I145" i="1"/>
  <c r="H145" i="1"/>
  <c r="I141" i="1"/>
  <c r="H141" i="1"/>
  <c r="I137" i="1"/>
  <c r="H137" i="1"/>
  <c r="I132" i="1"/>
  <c r="H132" i="1"/>
  <c r="I128" i="1"/>
  <c r="H128" i="1"/>
  <c r="I124" i="1"/>
  <c r="I123" i="1" s="1"/>
  <c r="H124" i="1"/>
  <c r="H123" i="1" s="1"/>
  <c r="I122" i="1"/>
  <c r="H122" i="1"/>
  <c r="I118" i="1"/>
  <c r="H118" i="1"/>
  <c r="I114" i="1"/>
  <c r="H114" i="1"/>
  <c r="I110" i="1"/>
  <c r="H110" i="1"/>
  <c r="I106" i="1"/>
  <c r="H106" i="1"/>
  <c r="I102" i="1"/>
  <c r="H102" i="1"/>
  <c r="I98" i="1"/>
  <c r="H98" i="1"/>
  <c r="I96" i="1"/>
  <c r="H96" i="1"/>
  <c r="I93" i="1"/>
  <c r="H93" i="1"/>
  <c r="I91" i="1"/>
  <c r="H91" i="1"/>
  <c r="I87" i="1"/>
  <c r="H87" i="1"/>
  <c r="I82" i="1"/>
  <c r="H82" i="1"/>
  <c r="I79" i="1"/>
  <c r="H79" i="1"/>
  <c r="I75" i="1"/>
  <c r="H75" i="1"/>
  <c r="I72" i="1"/>
  <c r="H72" i="1"/>
  <c r="I67" i="1"/>
  <c r="H67" i="1"/>
  <c r="I66" i="1"/>
  <c r="H66" i="1"/>
  <c r="I64" i="1"/>
  <c r="H64" i="1"/>
  <c r="I62" i="1"/>
  <c r="H62" i="1"/>
  <c r="I58" i="1"/>
  <c r="H58" i="1"/>
  <c r="I55" i="1"/>
  <c r="H55" i="1"/>
  <c r="I52" i="1"/>
  <c r="H52" i="1"/>
  <c r="I51" i="1"/>
  <c r="H51" i="1"/>
  <c r="I49" i="1"/>
  <c r="H49" i="1"/>
  <c r="I46" i="1"/>
  <c r="H46" i="1"/>
  <c r="I44" i="1"/>
  <c r="H44" i="1"/>
  <c r="I41" i="1"/>
  <c r="H41" i="1"/>
  <c r="I37" i="1"/>
  <c r="H37" i="1"/>
  <c r="I32" i="1"/>
  <c r="H32" i="1"/>
  <c r="I30" i="1"/>
  <c r="H30" i="1"/>
  <c r="I28" i="1"/>
  <c r="H28" i="1"/>
  <c r="I24" i="1"/>
  <c r="H24" i="1"/>
  <c r="I23" i="1"/>
  <c r="H23" i="1"/>
  <c r="I21" i="1"/>
  <c r="H21" i="1"/>
  <c r="I18" i="1"/>
  <c r="H18" i="1"/>
  <c r="I14" i="1"/>
  <c r="H14" i="1"/>
  <c r="I10" i="1"/>
  <c r="H10" i="1"/>
  <c r="J510" i="1" l="1"/>
  <c r="J83" i="1"/>
  <c r="J33" i="1"/>
  <c r="J6" i="1"/>
  <c r="J689" i="1" s="1"/>
  <c r="J387" i="1"/>
  <c r="M374" i="1"/>
  <c r="M133" i="1"/>
  <c r="L374" i="1"/>
  <c r="L133" i="1"/>
  <c r="K687" i="1"/>
  <c r="K686" i="1" s="1"/>
  <c r="I687" i="1"/>
  <c r="I686" i="1" s="1"/>
  <c r="I685" i="1" s="1"/>
  <c r="H687" i="1"/>
  <c r="H686" i="1" s="1"/>
  <c r="H685" i="1" s="1"/>
  <c r="G687" i="1"/>
  <c r="G686" i="1" s="1"/>
  <c r="G685" i="1" s="1"/>
  <c r="F687" i="1"/>
  <c r="F686" i="1" s="1"/>
  <c r="F685" i="1" s="1"/>
  <c r="E687" i="1"/>
  <c r="E686" i="1" s="1"/>
  <c r="E685" i="1" s="1"/>
  <c r="D687" i="1"/>
  <c r="D686" i="1" s="1"/>
  <c r="D685" i="1" s="1"/>
  <c r="K683" i="1"/>
  <c r="K682" i="1" s="1"/>
  <c r="K681" i="1" s="1"/>
  <c r="I683" i="1"/>
  <c r="I682" i="1" s="1"/>
  <c r="I681" i="1" s="1"/>
  <c r="H683" i="1"/>
  <c r="H682" i="1" s="1"/>
  <c r="H681" i="1" s="1"/>
  <c r="G683" i="1"/>
  <c r="G682" i="1" s="1"/>
  <c r="G681" i="1" s="1"/>
  <c r="F683" i="1"/>
  <c r="F682" i="1" s="1"/>
  <c r="F681" i="1" s="1"/>
  <c r="E683" i="1"/>
  <c r="E682" i="1" s="1"/>
  <c r="E681" i="1" s="1"/>
  <c r="D683" i="1"/>
  <c r="D682" i="1" s="1"/>
  <c r="D681" i="1" s="1"/>
  <c r="K679" i="1"/>
  <c r="K678" i="1" s="1"/>
  <c r="I679" i="1"/>
  <c r="I678" i="1" s="1"/>
  <c r="I677" i="1" s="1"/>
  <c r="H679" i="1"/>
  <c r="H678" i="1" s="1"/>
  <c r="H677" i="1" s="1"/>
  <c r="G679" i="1"/>
  <c r="G678" i="1" s="1"/>
  <c r="G677" i="1" s="1"/>
  <c r="F679" i="1"/>
  <c r="F678" i="1" s="1"/>
  <c r="F677" i="1" s="1"/>
  <c r="E679" i="1"/>
  <c r="E678" i="1" s="1"/>
  <c r="E677" i="1" s="1"/>
  <c r="D679" i="1"/>
  <c r="D678" i="1" s="1"/>
  <c r="D677" i="1" s="1"/>
  <c r="K675" i="1"/>
  <c r="K674" i="1" s="1"/>
  <c r="I675" i="1"/>
  <c r="I674" i="1" s="1"/>
  <c r="I673" i="1" s="1"/>
  <c r="H675" i="1"/>
  <c r="H674" i="1" s="1"/>
  <c r="H673" i="1" s="1"/>
  <c r="G675" i="1"/>
  <c r="G674" i="1" s="1"/>
  <c r="G673" i="1" s="1"/>
  <c r="F675" i="1"/>
  <c r="F674" i="1" s="1"/>
  <c r="F673" i="1" s="1"/>
  <c r="E675" i="1"/>
  <c r="E674" i="1" s="1"/>
  <c r="E673" i="1" s="1"/>
  <c r="D675" i="1"/>
  <c r="D674" i="1" s="1"/>
  <c r="D673" i="1" s="1"/>
  <c r="E671" i="1"/>
  <c r="E670" i="1" s="1"/>
  <c r="E669" i="1" s="1"/>
  <c r="F671" i="1"/>
  <c r="F670" i="1" s="1"/>
  <c r="F669" i="1" s="1"/>
  <c r="G671" i="1"/>
  <c r="G670" i="1" s="1"/>
  <c r="G669" i="1" s="1"/>
  <c r="H671" i="1"/>
  <c r="H670" i="1" s="1"/>
  <c r="H669" i="1" s="1"/>
  <c r="I671" i="1"/>
  <c r="I670" i="1" s="1"/>
  <c r="I669" i="1" s="1"/>
  <c r="K671" i="1"/>
  <c r="K670" i="1" s="1"/>
  <c r="K669" i="1" s="1"/>
  <c r="D671" i="1"/>
  <c r="D670" i="1" s="1"/>
  <c r="D669" i="1" s="1"/>
  <c r="K666" i="1"/>
  <c r="K665" i="1" s="1"/>
  <c r="I666" i="1"/>
  <c r="I665" i="1" s="1"/>
  <c r="H666" i="1"/>
  <c r="H665" i="1" s="1"/>
  <c r="G666" i="1"/>
  <c r="G665" i="1" s="1"/>
  <c r="F666" i="1"/>
  <c r="F665" i="1" s="1"/>
  <c r="E666" i="1"/>
  <c r="E665" i="1" s="1"/>
  <c r="D666" i="1"/>
  <c r="D665" i="1" s="1"/>
  <c r="K663" i="1"/>
  <c r="K662" i="1" s="1"/>
  <c r="I663" i="1"/>
  <c r="I662" i="1" s="1"/>
  <c r="H663" i="1"/>
  <c r="H662" i="1" s="1"/>
  <c r="G663" i="1"/>
  <c r="F663" i="1"/>
  <c r="F662" i="1" s="1"/>
  <c r="E663" i="1"/>
  <c r="E662" i="1" s="1"/>
  <c r="D663" i="1"/>
  <c r="D662" i="1" s="1"/>
  <c r="K660" i="1"/>
  <c r="K659" i="1" s="1"/>
  <c r="I660" i="1"/>
  <c r="I659" i="1" s="1"/>
  <c r="H660" i="1"/>
  <c r="H659" i="1" s="1"/>
  <c r="G660" i="1"/>
  <c r="G659" i="1" s="1"/>
  <c r="F660" i="1"/>
  <c r="F659" i="1" s="1"/>
  <c r="E660" i="1"/>
  <c r="E659" i="1" s="1"/>
  <c r="D660" i="1"/>
  <c r="D659" i="1" s="1"/>
  <c r="K657" i="1"/>
  <c r="K656" i="1" s="1"/>
  <c r="I657" i="1"/>
  <c r="I656" i="1" s="1"/>
  <c r="H657" i="1"/>
  <c r="H656" i="1" s="1"/>
  <c r="G657" i="1"/>
  <c r="G656" i="1" s="1"/>
  <c r="F657" i="1"/>
  <c r="F656" i="1" s="1"/>
  <c r="E657" i="1"/>
  <c r="E656" i="1" s="1"/>
  <c r="D657" i="1"/>
  <c r="D656" i="1" s="1"/>
  <c r="K654" i="1"/>
  <c r="K653" i="1" s="1"/>
  <c r="I654" i="1"/>
  <c r="I653" i="1" s="1"/>
  <c r="H654" i="1"/>
  <c r="H653" i="1" s="1"/>
  <c r="G654" i="1"/>
  <c r="F654" i="1"/>
  <c r="F653" i="1" s="1"/>
  <c r="E654" i="1"/>
  <c r="E653" i="1" s="1"/>
  <c r="D654" i="1"/>
  <c r="D653" i="1" s="1"/>
  <c r="K651" i="1"/>
  <c r="K650" i="1" s="1"/>
  <c r="I651" i="1"/>
  <c r="I650" i="1" s="1"/>
  <c r="H651" i="1"/>
  <c r="H650" i="1" s="1"/>
  <c r="G651" i="1"/>
  <c r="F651" i="1"/>
  <c r="F650" i="1" s="1"/>
  <c r="E651" i="1"/>
  <c r="E650" i="1" s="1"/>
  <c r="D651" i="1"/>
  <c r="D650" i="1" s="1"/>
  <c r="E648" i="1"/>
  <c r="E647" i="1" s="1"/>
  <c r="F648" i="1"/>
  <c r="F647" i="1" s="1"/>
  <c r="G648" i="1"/>
  <c r="G647" i="1" s="1"/>
  <c r="H648" i="1"/>
  <c r="H647" i="1" s="1"/>
  <c r="I648" i="1"/>
  <c r="I647" i="1" s="1"/>
  <c r="K648" i="1"/>
  <c r="D648" i="1"/>
  <c r="D647" i="1" s="1"/>
  <c r="K644" i="1"/>
  <c r="K643" i="1" s="1"/>
  <c r="I644" i="1"/>
  <c r="I643" i="1" s="1"/>
  <c r="H644" i="1"/>
  <c r="H643" i="1" s="1"/>
  <c r="G644" i="1"/>
  <c r="F644" i="1"/>
  <c r="F643" i="1" s="1"/>
  <c r="E644" i="1"/>
  <c r="E643" i="1" s="1"/>
  <c r="D644" i="1"/>
  <c r="D643" i="1" s="1"/>
  <c r="E641" i="1"/>
  <c r="E640" i="1" s="1"/>
  <c r="F641" i="1"/>
  <c r="F640" i="1" s="1"/>
  <c r="G641" i="1"/>
  <c r="G640" i="1" s="1"/>
  <c r="H641" i="1"/>
  <c r="H640" i="1" s="1"/>
  <c r="I641" i="1"/>
  <c r="I640" i="1" s="1"/>
  <c r="K641" i="1"/>
  <c r="K640" i="1" s="1"/>
  <c r="D641" i="1"/>
  <c r="D640" i="1" s="1"/>
  <c r="K637" i="1"/>
  <c r="L637" i="1" s="1"/>
  <c r="I637" i="1"/>
  <c r="H637" i="1"/>
  <c r="G637" i="1"/>
  <c r="F637" i="1"/>
  <c r="E637" i="1"/>
  <c r="D637" i="1"/>
  <c r="E635" i="1"/>
  <c r="F635" i="1"/>
  <c r="G635" i="1"/>
  <c r="H635" i="1"/>
  <c r="I635" i="1"/>
  <c r="K635" i="1"/>
  <c r="D635" i="1"/>
  <c r="K631" i="1"/>
  <c r="K630" i="1" s="1"/>
  <c r="I631" i="1"/>
  <c r="I630" i="1" s="1"/>
  <c r="H631" i="1"/>
  <c r="H630" i="1" s="1"/>
  <c r="G631" i="1"/>
  <c r="G630" i="1" s="1"/>
  <c r="F631" i="1"/>
  <c r="F630" i="1" s="1"/>
  <c r="E631" i="1"/>
  <c r="E630" i="1" s="1"/>
  <c r="D631" i="1"/>
  <c r="D630" i="1" s="1"/>
  <c r="K628" i="1"/>
  <c r="K627" i="1" s="1"/>
  <c r="I628" i="1"/>
  <c r="I627" i="1" s="1"/>
  <c r="H628" i="1"/>
  <c r="H627" i="1" s="1"/>
  <c r="G628" i="1"/>
  <c r="G627" i="1" s="1"/>
  <c r="F628" i="1"/>
  <c r="F627" i="1" s="1"/>
  <c r="E628" i="1"/>
  <c r="E627" i="1" s="1"/>
  <c r="D628" i="1"/>
  <c r="D627" i="1" s="1"/>
  <c r="K625" i="1"/>
  <c r="K624" i="1" s="1"/>
  <c r="I625" i="1"/>
  <c r="I624" i="1" s="1"/>
  <c r="H625" i="1"/>
  <c r="H624" i="1" s="1"/>
  <c r="G625" i="1"/>
  <c r="G624" i="1" s="1"/>
  <c r="F625" i="1"/>
  <c r="F624" i="1" s="1"/>
  <c r="E625" i="1"/>
  <c r="E624" i="1" s="1"/>
  <c r="D625" i="1"/>
  <c r="D624" i="1" s="1"/>
  <c r="K622" i="1"/>
  <c r="K621" i="1" s="1"/>
  <c r="I622" i="1"/>
  <c r="I621" i="1" s="1"/>
  <c r="H622" i="1"/>
  <c r="H621" i="1" s="1"/>
  <c r="G622" i="1"/>
  <c r="F622" i="1"/>
  <c r="F621" i="1" s="1"/>
  <c r="E622" i="1"/>
  <c r="E621" i="1" s="1"/>
  <c r="D622" i="1"/>
  <c r="D621" i="1" s="1"/>
  <c r="E619" i="1"/>
  <c r="E618" i="1" s="1"/>
  <c r="F619" i="1"/>
  <c r="F618" i="1" s="1"/>
  <c r="G619" i="1"/>
  <c r="G618" i="1" s="1"/>
  <c r="H619" i="1"/>
  <c r="H618" i="1" s="1"/>
  <c r="I619" i="1"/>
  <c r="I618" i="1" s="1"/>
  <c r="K619" i="1"/>
  <c r="D619" i="1"/>
  <c r="D618" i="1" s="1"/>
  <c r="K615" i="1"/>
  <c r="K614" i="1" s="1"/>
  <c r="I615" i="1"/>
  <c r="I614" i="1" s="1"/>
  <c r="H615" i="1"/>
  <c r="H614" i="1" s="1"/>
  <c r="G615" i="1"/>
  <c r="G614" i="1" s="1"/>
  <c r="F615" i="1"/>
  <c r="F614" i="1" s="1"/>
  <c r="E615" i="1"/>
  <c r="E614" i="1" s="1"/>
  <c r="D615" i="1"/>
  <c r="D614" i="1" s="1"/>
  <c r="K612" i="1"/>
  <c r="K611" i="1" s="1"/>
  <c r="I612" i="1"/>
  <c r="I611" i="1" s="1"/>
  <c r="H612" i="1"/>
  <c r="H611" i="1" s="1"/>
  <c r="G612" i="1"/>
  <c r="G611" i="1" s="1"/>
  <c r="F612" i="1"/>
  <c r="F611" i="1" s="1"/>
  <c r="E612" i="1"/>
  <c r="E611" i="1" s="1"/>
  <c r="D612" i="1"/>
  <c r="D611" i="1" s="1"/>
  <c r="K609" i="1"/>
  <c r="K608" i="1" s="1"/>
  <c r="I609" i="1"/>
  <c r="I608" i="1" s="1"/>
  <c r="H609" i="1"/>
  <c r="H608" i="1" s="1"/>
  <c r="G609" i="1"/>
  <c r="G608" i="1" s="1"/>
  <c r="F609" i="1"/>
  <c r="F608" i="1" s="1"/>
  <c r="E609" i="1"/>
  <c r="E608" i="1" s="1"/>
  <c r="D609" i="1"/>
  <c r="D608" i="1" s="1"/>
  <c r="E606" i="1"/>
  <c r="E605" i="1" s="1"/>
  <c r="F606" i="1"/>
  <c r="F605" i="1" s="1"/>
  <c r="G606" i="1"/>
  <c r="G605" i="1" s="1"/>
  <c r="H606" i="1"/>
  <c r="H605" i="1" s="1"/>
  <c r="I606" i="1"/>
  <c r="I605" i="1" s="1"/>
  <c r="K606" i="1"/>
  <c r="D606" i="1"/>
  <c r="D605" i="1" s="1"/>
  <c r="K601" i="1"/>
  <c r="K600" i="1" s="1"/>
  <c r="I601" i="1"/>
  <c r="I600" i="1" s="1"/>
  <c r="H601" i="1"/>
  <c r="H600" i="1" s="1"/>
  <c r="G601" i="1"/>
  <c r="G600" i="1" s="1"/>
  <c r="F601" i="1"/>
  <c r="F600" i="1" s="1"/>
  <c r="E601" i="1"/>
  <c r="E600" i="1" s="1"/>
  <c r="D601" i="1"/>
  <c r="D600" i="1" s="1"/>
  <c r="E598" i="1"/>
  <c r="E597" i="1" s="1"/>
  <c r="F598" i="1"/>
  <c r="F597" i="1" s="1"/>
  <c r="G598" i="1"/>
  <c r="G597" i="1" s="1"/>
  <c r="H598" i="1"/>
  <c r="H597" i="1" s="1"/>
  <c r="I598" i="1"/>
  <c r="I597" i="1" s="1"/>
  <c r="K598" i="1"/>
  <c r="D598" i="1"/>
  <c r="D597" i="1" s="1"/>
  <c r="K593" i="1"/>
  <c r="K592" i="1" s="1"/>
  <c r="I593" i="1"/>
  <c r="I592" i="1" s="1"/>
  <c r="H593" i="1"/>
  <c r="H592" i="1" s="1"/>
  <c r="G593" i="1"/>
  <c r="G592" i="1" s="1"/>
  <c r="F593" i="1"/>
  <c r="F592" i="1" s="1"/>
  <c r="E593" i="1"/>
  <c r="E592" i="1" s="1"/>
  <c r="D593" i="1"/>
  <c r="D592" i="1" s="1"/>
  <c r="K590" i="1"/>
  <c r="K589" i="1" s="1"/>
  <c r="I590" i="1"/>
  <c r="I589" i="1" s="1"/>
  <c r="H590" i="1"/>
  <c r="H589" i="1" s="1"/>
  <c r="G590" i="1"/>
  <c r="F590" i="1"/>
  <c r="F589" i="1" s="1"/>
  <c r="E590" i="1"/>
  <c r="E589" i="1" s="1"/>
  <c r="D590" i="1"/>
  <c r="D589" i="1" s="1"/>
  <c r="E587" i="1"/>
  <c r="E586" i="1" s="1"/>
  <c r="F587" i="1"/>
  <c r="F586" i="1" s="1"/>
  <c r="G587" i="1"/>
  <c r="G586" i="1" s="1"/>
  <c r="H587" i="1"/>
  <c r="H586" i="1" s="1"/>
  <c r="I587" i="1"/>
  <c r="I586" i="1" s="1"/>
  <c r="K587" i="1"/>
  <c r="D587" i="1"/>
  <c r="D586" i="1" s="1"/>
  <c r="K582" i="1"/>
  <c r="I582" i="1"/>
  <c r="I581" i="1" s="1"/>
  <c r="I580" i="1" s="1"/>
  <c r="H582" i="1"/>
  <c r="H581" i="1" s="1"/>
  <c r="H580" i="1" s="1"/>
  <c r="G582" i="1"/>
  <c r="F582" i="1"/>
  <c r="F581" i="1" s="1"/>
  <c r="F580" i="1" s="1"/>
  <c r="E582" i="1"/>
  <c r="E581" i="1" s="1"/>
  <c r="E580" i="1" s="1"/>
  <c r="D582" i="1"/>
  <c r="D581" i="1" s="1"/>
  <c r="D580" i="1" s="1"/>
  <c r="K578" i="1"/>
  <c r="K577" i="1" s="1"/>
  <c r="I578" i="1"/>
  <c r="I577" i="1" s="1"/>
  <c r="I576" i="1" s="1"/>
  <c r="H578" i="1"/>
  <c r="H577" i="1" s="1"/>
  <c r="H576" i="1" s="1"/>
  <c r="G578" i="1"/>
  <c r="G577" i="1" s="1"/>
  <c r="G576" i="1" s="1"/>
  <c r="F578" i="1"/>
  <c r="F577" i="1" s="1"/>
  <c r="F576" i="1" s="1"/>
  <c r="E578" i="1"/>
  <c r="E577" i="1" s="1"/>
  <c r="E576" i="1" s="1"/>
  <c r="D578" i="1"/>
  <c r="D577" i="1" s="1"/>
  <c r="D576" i="1" s="1"/>
  <c r="K574" i="1"/>
  <c r="K573" i="1" s="1"/>
  <c r="I574" i="1"/>
  <c r="I573" i="1" s="1"/>
  <c r="I572" i="1" s="1"/>
  <c r="H574" i="1"/>
  <c r="H573" i="1" s="1"/>
  <c r="H572" i="1" s="1"/>
  <c r="G574" i="1"/>
  <c r="F574" i="1"/>
  <c r="F573" i="1" s="1"/>
  <c r="F572" i="1" s="1"/>
  <c r="E574" i="1"/>
  <c r="E573" i="1" s="1"/>
  <c r="E572" i="1" s="1"/>
  <c r="D574" i="1"/>
  <c r="D573" i="1" s="1"/>
  <c r="D572" i="1" s="1"/>
  <c r="K570" i="1"/>
  <c r="K569" i="1" s="1"/>
  <c r="I570" i="1"/>
  <c r="I569" i="1" s="1"/>
  <c r="I568" i="1" s="1"/>
  <c r="H570" i="1"/>
  <c r="H569" i="1" s="1"/>
  <c r="H568" i="1" s="1"/>
  <c r="G570" i="1"/>
  <c r="G569" i="1" s="1"/>
  <c r="G568" i="1" s="1"/>
  <c r="F570" i="1"/>
  <c r="F569" i="1" s="1"/>
  <c r="F568" i="1" s="1"/>
  <c r="E570" i="1"/>
  <c r="E569" i="1" s="1"/>
  <c r="E568" i="1" s="1"/>
  <c r="D570" i="1"/>
  <c r="D569" i="1" s="1"/>
  <c r="D568" i="1" s="1"/>
  <c r="K566" i="1"/>
  <c r="I566" i="1"/>
  <c r="I565" i="1" s="1"/>
  <c r="I564" i="1" s="1"/>
  <c r="H566" i="1"/>
  <c r="H565" i="1" s="1"/>
  <c r="H564" i="1" s="1"/>
  <c r="G566" i="1"/>
  <c r="G565" i="1" s="1"/>
  <c r="F566" i="1"/>
  <c r="F565" i="1" s="1"/>
  <c r="F564" i="1" s="1"/>
  <c r="E566" i="1"/>
  <c r="E565" i="1" s="1"/>
  <c r="E564" i="1" s="1"/>
  <c r="D566" i="1"/>
  <c r="D565" i="1" s="1"/>
  <c r="D564" i="1" s="1"/>
  <c r="K562" i="1"/>
  <c r="K561" i="1" s="1"/>
  <c r="I562" i="1"/>
  <c r="I561" i="1" s="1"/>
  <c r="I560" i="1" s="1"/>
  <c r="H562" i="1"/>
  <c r="H561" i="1" s="1"/>
  <c r="H560" i="1" s="1"/>
  <c r="G562" i="1"/>
  <c r="G561" i="1" s="1"/>
  <c r="G560" i="1" s="1"/>
  <c r="F562" i="1"/>
  <c r="F561" i="1" s="1"/>
  <c r="F560" i="1" s="1"/>
  <c r="E562" i="1"/>
  <c r="E561" i="1" s="1"/>
  <c r="E560" i="1" s="1"/>
  <c r="D562" i="1"/>
  <c r="D561" i="1" s="1"/>
  <c r="D560" i="1" s="1"/>
  <c r="E558" i="1"/>
  <c r="E557" i="1" s="1"/>
  <c r="E556" i="1" s="1"/>
  <c r="F558" i="1"/>
  <c r="F557" i="1" s="1"/>
  <c r="F556" i="1" s="1"/>
  <c r="G558" i="1"/>
  <c r="G557" i="1" s="1"/>
  <c r="G556" i="1" s="1"/>
  <c r="H558" i="1"/>
  <c r="H557" i="1" s="1"/>
  <c r="H556" i="1" s="1"/>
  <c r="I558" i="1"/>
  <c r="I557" i="1" s="1"/>
  <c r="I556" i="1" s="1"/>
  <c r="K558" i="1"/>
  <c r="K557" i="1" s="1"/>
  <c r="D558" i="1"/>
  <c r="D557" i="1" s="1"/>
  <c r="D556" i="1" s="1"/>
  <c r="E553" i="1"/>
  <c r="E552" i="1" s="1"/>
  <c r="E551" i="1" s="1"/>
  <c r="E550" i="1" s="1"/>
  <c r="F553" i="1"/>
  <c r="F552" i="1" s="1"/>
  <c r="F551" i="1" s="1"/>
  <c r="F550" i="1" s="1"/>
  <c r="G553" i="1"/>
  <c r="G552" i="1" s="1"/>
  <c r="G551" i="1" s="1"/>
  <c r="G550" i="1" s="1"/>
  <c r="H553" i="1"/>
  <c r="H552" i="1" s="1"/>
  <c r="H551" i="1" s="1"/>
  <c r="H550" i="1" s="1"/>
  <c r="I553" i="1"/>
  <c r="I552" i="1" s="1"/>
  <c r="I551" i="1" s="1"/>
  <c r="I550" i="1" s="1"/>
  <c r="K553" i="1"/>
  <c r="K552" i="1" s="1"/>
  <c r="D553" i="1"/>
  <c r="D552" i="1" s="1"/>
  <c r="D551" i="1" s="1"/>
  <c r="D550" i="1" s="1"/>
  <c r="E548" i="1"/>
  <c r="E547" i="1" s="1"/>
  <c r="E546" i="1" s="1"/>
  <c r="F548" i="1"/>
  <c r="F547" i="1" s="1"/>
  <c r="F546" i="1" s="1"/>
  <c r="G548" i="1"/>
  <c r="G547" i="1" s="1"/>
  <c r="G546" i="1" s="1"/>
  <c r="H548" i="1"/>
  <c r="H547" i="1" s="1"/>
  <c r="H546" i="1" s="1"/>
  <c r="I548" i="1"/>
  <c r="I547" i="1" s="1"/>
  <c r="I546" i="1" s="1"/>
  <c r="K548" i="1"/>
  <c r="D548" i="1"/>
  <c r="D547" i="1" s="1"/>
  <c r="D546" i="1" s="1"/>
  <c r="K544" i="1"/>
  <c r="K543" i="1" s="1"/>
  <c r="I544" i="1"/>
  <c r="I543" i="1" s="1"/>
  <c r="H544" i="1"/>
  <c r="H543" i="1" s="1"/>
  <c r="G544" i="1"/>
  <c r="G543" i="1" s="1"/>
  <c r="F544" i="1"/>
  <c r="F543" i="1" s="1"/>
  <c r="E544" i="1"/>
  <c r="E543" i="1" s="1"/>
  <c r="D544" i="1"/>
  <c r="D543" i="1" s="1"/>
  <c r="K541" i="1"/>
  <c r="K540" i="1" s="1"/>
  <c r="I541" i="1"/>
  <c r="I540" i="1" s="1"/>
  <c r="H541" i="1"/>
  <c r="H540" i="1" s="1"/>
  <c r="G541" i="1"/>
  <c r="G540" i="1" s="1"/>
  <c r="F541" i="1"/>
  <c r="F540" i="1" s="1"/>
  <c r="E541" i="1"/>
  <c r="E540" i="1" s="1"/>
  <c r="D541" i="1"/>
  <c r="D540" i="1" s="1"/>
  <c r="E537" i="1"/>
  <c r="E536" i="1" s="1"/>
  <c r="F537" i="1"/>
  <c r="F536" i="1" s="1"/>
  <c r="G537" i="1"/>
  <c r="G536" i="1" s="1"/>
  <c r="H537" i="1"/>
  <c r="H536" i="1" s="1"/>
  <c r="I537" i="1"/>
  <c r="I536" i="1" s="1"/>
  <c r="K537" i="1"/>
  <c r="D537" i="1"/>
  <c r="D536" i="1" s="1"/>
  <c r="K534" i="1"/>
  <c r="K533" i="1" s="1"/>
  <c r="I534" i="1"/>
  <c r="I533" i="1" s="1"/>
  <c r="H534" i="1"/>
  <c r="H533" i="1" s="1"/>
  <c r="G534" i="1"/>
  <c r="G533" i="1" s="1"/>
  <c r="F534" i="1"/>
  <c r="F533" i="1" s="1"/>
  <c r="E534" i="1"/>
  <c r="E533" i="1" s="1"/>
  <c r="D534" i="1"/>
  <c r="D533" i="1" s="1"/>
  <c r="K530" i="1"/>
  <c r="K529" i="1" s="1"/>
  <c r="I530" i="1"/>
  <c r="I529" i="1" s="1"/>
  <c r="H530" i="1"/>
  <c r="H529" i="1" s="1"/>
  <c r="G530" i="1"/>
  <c r="G529" i="1" s="1"/>
  <c r="F530" i="1"/>
  <c r="F529" i="1" s="1"/>
  <c r="E530" i="1"/>
  <c r="E529" i="1" s="1"/>
  <c r="D530" i="1"/>
  <c r="D529" i="1" s="1"/>
  <c r="K527" i="1"/>
  <c r="K526" i="1" s="1"/>
  <c r="I527" i="1"/>
  <c r="I526" i="1" s="1"/>
  <c r="H527" i="1"/>
  <c r="H526" i="1" s="1"/>
  <c r="G527" i="1"/>
  <c r="G526" i="1" s="1"/>
  <c r="F527" i="1"/>
  <c r="F526" i="1" s="1"/>
  <c r="E527" i="1"/>
  <c r="E526" i="1" s="1"/>
  <c r="D527" i="1"/>
  <c r="D526" i="1" s="1"/>
  <c r="K523" i="1"/>
  <c r="K522" i="1" s="1"/>
  <c r="I523" i="1"/>
  <c r="I522" i="1" s="1"/>
  <c r="H523" i="1"/>
  <c r="H522" i="1" s="1"/>
  <c r="G523" i="1"/>
  <c r="G522" i="1" s="1"/>
  <c r="F523" i="1"/>
  <c r="F522" i="1" s="1"/>
  <c r="E523" i="1"/>
  <c r="E522" i="1" s="1"/>
  <c r="D523" i="1"/>
  <c r="D522" i="1" s="1"/>
  <c r="K520" i="1"/>
  <c r="K519" i="1" s="1"/>
  <c r="I520" i="1"/>
  <c r="I519" i="1" s="1"/>
  <c r="H520" i="1"/>
  <c r="H519" i="1" s="1"/>
  <c r="G520" i="1"/>
  <c r="G519" i="1" s="1"/>
  <c r="F520" i="1"/>
  <c r="F519" i="1" s="1"/>
  <c r="E520" i="1"/>
  <c r="E519" i="1" s="1"/>
  <c r="D520" i="1"/>
  <c r="D519" i="1" s="1"/>
  <c r="K516" i="1"/>
  <c r="I516" i="1"/>
  <c r="I515" i="1" s="1"/>
  <c r="H516" i="1"/>
  <c r="H515" i="1" s="1"/>
  <c r="G516" i="1"/>
  <c r="G515" i="1" s="1"/>
  <c r="F516" i="1"/>
  <c r="F515" i="1" s="1"/>
  <c r="E516" i="1"/>
  <c r="E515" i="1" s="1"/>
  <c r="D516" i="1"/>
  <c r="D515" i="1" s="1"/>
  <c r="E513" i="1"/>
  <c r="E512" i="1" s="1"/>
  <c r="F513" i="1"/>
  <c r="F512" i="1" s="1"/>
  <c r="G513" i="1"/>
  <c r="G512" i="1" s="1"/>
  <c r="H513" i="1"/>
  <c r="H512" i="1" s="1"/>
  <c r="I513" i="1"/>
  <c r="I512" i="1" s="1"/>
  <c r="K513" i="1"/>
  <c r="D513" i="1"/>
  <c r="D512" i="1" s="1"/>
  <c r="E508" i="1"/>
  <c r="E507" i="1" s="1"/>
  <c r="E506" i="1" s="1"/>
  <c r="F508" i="1"/>
  <c r="F507" i="1" s="1"/>
  <c r="F506" i="1" s="1"/>
  <c r="G508" i="1"/>
  <c r="G507" i="1" s="1"/>
  <c r="G506" i="1" s="1"/>
  <c r="H508" i="1"/>
  <c r="H507" i="1" s="1"/>
  <c r="H506" i="1" s="1"/>
  <c r="I508" i="1"/>
  <c r="I507" i="1" s="1"/>
  <c r="I506" i="1" s="1"/>
  <c r="K508" i="1"/>
  <c r="K507" i="1" s="1"/>
  <c r="K506" i="1" s="1"/>
  <c r="D508" i="1"/>
  <c r="D507" i="1" s="1"/>
  <c r="D506" i="1" s="1"/>
  <c r="E504" i="1"/>
  <c r="E503" i="1" s="1"/>
  <c r="F504" i="1"/>
  <c r="F503" i="1" s="1"/>
  <c r="G504" i="1"/>
  <c r="G503" i="1" s="1"/>
  <c r="H504" i="1"/>
  <c r="H503" i="1" s="1"/>
  <c r="I504" i="1"/>
  <c r="I503" i="1" s="1"/>
  <c r="K504" i="1"/>
  <c r="K503" i="1" s="1"/>
  <c r="D504" i="1"/>
  <c r="D503" i="1" s="1"/>
  <c r="K501" i="1"/>
  <c r="K500" i="1" s="1"/>
  <c r="I501" i="1"/>
  <c r="I500" i="1" s="1"/>
  <c r="H501" i="1"/>
  <c r="H500" i="1" s="1"/>
  <c r="G501" i="1"/>
  <c r="G500" i="1" s="1"/>
  <c r="F501" i="1"/>
  <c r="F500" i="1" s="1"/>
  <c r="E501" i="1"/>
  <c r="E500" i="1" s="1"/>
  <c r="D501" i="1"/>
  <c r="D500" i="1" s="1"/>
  <c r="E497" i="1"/>
  <c r="E496" i="1" s="1"/>
  <c r="E495" i="1" s="1"/>
  <c r="F497" i="1"/>
  <c r="F496" i="1" s="1"/>
  <c r="F495" i="1" s="1"/>
  <c r="G497" i="1"/>
  <c r="H497" i="1"/>
  <c r="H496" i="1" s="1"/>
  <c r="H495" i="1" s="1"/>
  <c r="I497" i="1"/>
  <c r="I496" i="1" s="1"/>
  <c r="I495" i="1" s="1"/>
  <c r="K497" i="1"/>
  <c r="K496" i="1" s="1"/>
  <c r="K495" i="1" s="1"/>
  <c r="D497" i="1"/>
  <c r="D496" i="1" s="1"/>
  <c r="D495" i="1" s="1"/>
  <c r="K493" i="1"/>
  <c r="K492" i="1" s="1"/>
  <c r="I493" i="1"/>
  <c r="I492" i="1" s="1"/>
  <c r="H493" i="1"/>
  <c r="H492" i="1" s="1"/>
  <c r="G493" i="1"/>
  <c r="G492" i="1" s="1"/>
  <c r="F493" i="1"/>
  <c r="F492" i="1" s="1"/>
  <c r="E493" i="1"/>
  <c r="E492" i="1" s="1"/>
  <c r="D493" i="1"/>
  <c r="D492" i="1" s="1"/>
  <c r="K490" i="1"/>
  <c r="I490" i="1"/>
  <c r="I489" i="1" s="1"/>
  <c r="H490" i="1"/>
  <c r="H489" i="1" s="1"/>
  <c r="G490" i="1"/>
  <c r="G489" i="1" s="1"/>
  <c r="F490" i="1"/>
  <c r="F489" i="1" s="1"/>
  <c r="E490" i="1"/>
  <c r="E489" i="1" s="1"/>
  <c r="D490" i="1"/>
  <c r="D489" i="1" s="1"/>
  <c r="E487" i="1"/>
  <c r="E486" i="1" s="1"/>
  <c r="F487" i="1"/>
  <c r="F486" i="1" s="1"/>
  <c r="G487" i="1"/>
  <c r="G486" i="1" s="1"/>
  <c r="H487" i="1"/>
  <c r="H486" i="1" s="1"/>
  <c r="I487" i="1"/>
  <c r="I486" i="1" s="1"/>
  <c r="K487" i="1"/>
  <c r="K486" i="1" s="1"/>
  <c r="D487" i="1"/>
  <c r="D486" i="1" s="1"/>
  <c r="K482" i="1"/>
  <c r="K481" i="1" s="1"/>
  <c r="K480" i="1" s="1"/>
  <c r="I482" i="1"/>
  <c r="I481" i="1" s="1"/>
  <c r="I480" i="1" s="1"/>
  <c r="H482" i="1"/>
  <c r="H481" i="1" s="1"/>
  <c r="H480" i="1" s="1"/>
  <c r="G482" i="1"/>
  <c r="G481" i="1" s="1"/>
  <c r="F482" i="1"/>
  <c r="F481" i="1" s="1"/>
  <c r="F480" i="1" s="1"/>
  <c r="E482" i="1"/>
  <c r="E481" i="1" s="1"/>
  <c r="E480" i="1" s="1"/>
  <c r="D482" i="1"/>
  <c r="D481" i="1" s="1"/>
  <c r="D480" i="1" s="1"/>
  <c r="K478" i="1"/>
  <c r="K477" i="1" s="1"/>
  <c r="I478" i="1"/>
  <c r="I477" i="1" s="1"/>
  <c r="H478" i="1"/>
  <c r="H477" i="1" s="1"/>
  <c r="G478" i="1"/>
  <c r="G477" i="1" s="1"/>
  <c r="F478" i="1"/>
  <c r="F477" i="1" s="1"/>
  <c r="E478" i="1"/>
  <c r="E477" i="1" s="1"/>
  <c r="D478" i="1"/>
  <c r="D477" i="1" s="1"/>
  <c r="E475" i="1"/>
  <c r="E474" i="1" s="1"/>
  <c r="F475" i="1"/>
  <c r="F474" i="1" s="1"/>
  <c r="G475" i="1"/>
  <c r="H475" i="1"/>
  <c r="H474" i="1" s="1"/>
  <c r="I475" i="1"/>
  <c r="I474" i="1" s="1"/>
  <c r="K475" i="1"/>
  <c r="K474" i="1" s="1"/>
  <c r="D475" i="1"/>
  <c r="D474" i="1" s="1"/>
  <c r="K471" i="1"/>
  <c r="K470" i="1" s="1"/>
  <c r="I471" i="1"/>
  <c r="I470" i="1" s="1"/>
  <c r="I469" i="1" s="1"/>
  <c r="H471" i="1"/>
  <c r="H470" i="1" s="1"/>
  <c r="H469" i="1" s="1"/>
  <c r="G471" i="1"/>
  <c r="G470" i="1" s="1"/>
  <c r="F471" i="1"/>
  <c r="F470" i="1" s="1"/>
  <c r="F469" i="1" s="1"/>
  <c r="E471" i="1"/>
  <c r="E470" i="1" s="1"/>
  <c r="E469" i="1" s="1"/>
  <c r="D471" i="1"/>
  <c r="D470" i="1" s="1"/>
  <c r="D469" i="1" s="1"/>
  <c r="K467" i="1"/>
  <c r="K466" i="1" s="1"/>
  <c r="K465" i="1" s="1"/>
  <c r="I467" i="1"/>
  <c r="I466" i="1" s="1"/>
  <c r="I465" i="1" s="1"/>
  <c r="H467" i="1"/>
  <c r="H466" i="1" s="1"/>
  <c r="H465" i="1" s="1"/>
  <c r="G467" i="1"/>
  <c r="G466" i="1" s="1"/>
  <c r="F467" i="1"/>
  <c r="F466" i="1" s="1"/>
  <c r="F465" i="1" s="1"/>
  <c r="E467" i="1"/>
  <c r="E466" i="1" s="1"/>
  <c r="E465" i="1" s="1"/>
  <c r="D467" i="1"/>
  <c r="D466" i="1" s="1"/>
  <c r="D465" i="1" s="1"/>
  <c r="K463" i="1"/>
  <c r="K462" i="1" s="1"/>
  <c r="I463" i="1"/>
  <c r="I462" i="1" s="1"/>
  <c r="I461" i="1" s="1"/>
  <c r="H463" i="1"/>
  <c r="H462" i="1" s="1"/>
  <c r="H461" i="1" s="1"/>
  <c r="G463" i="1"/>
  <c r="G462" i="1" s="1"/>
  <c r="G461" i="1" s="1"/>
  <c r="F463" i="1"/>
  <c r="F462" i="1" s="1"/>
  <c r="F461" i="1" s="1"/>
  <c r="E463" i="1"/>
  <c r="E462" i="1" s="1"/>
  <c r="E461" i="1" s="1"/>
  <c r="D463" i="1"/>
  <c r="D462" i="1" s="1"/>
  <c r="D461" i="1" s="1"/>
  <c r="K459" i="1"/>
  <c r="K458" i="1" s="1"/>
  <c r="K457" i="1" s="1"/>
  <c r="I459" i="1"/>
  <c r="I458" i="1" s="1"/>
  <c r="I457" i="1" s="1"/>
  <c r="H459" i="1"/>
  <c r="H458" i="1" s="1"/>
  <c r="H457" i="1" s="1"/>
  <c r="G459" i="1"/>
  <c r="G458" i="1" s="1"/>
  <c r="G457" i="1" s="1"/>
  <c r="F459" i="1"/>
  <c r="F458" i="1" s="1"/>
  <c r="F457" i="1" s="1"/>
  <c r="E459" i="1"/>
  <c r="E458" i="1" s="1"/>
  <c r="E457" i="1" s="1"/>
  <c r="D459" i="1"/>
  <c r="D458" i="1" s="1"/>
  <c r="D457" i="1" s="1"/>
  <c r="K455" i="1"/>
  <c r="K454" i="1" s="1"/>
  <c r="I455" i="1"/>
  <c r="I454" i="1" s="1"/>
  <c r="I453" i="1" s="1"/>
  <c r="H455" i="1"/>
  <c r="H454" i="1" s="1"/>
  <c r="H453" i="1" s="1"/>
  <c r="G455" i="1"/>
  <c r="G454" i="1" s="1"/>
  <c r="G453" i="1" s="1"/>
  <c r="F455" i="1"/>
  <c r="F454" i="1" s="1"/>
  <c r="F453" i="1" s="1"/>
  <c r="E455" i="1"/>
  <c r="E454" i="1" s="1"/>
  <c r="E453" i="1" s="1"/>
  <c r="D455" i="1"/>
  <c r="D454" i="1" s="1"/>
  <c r="D453" i="1" s="1"/>
  <c r="K450" i="1"/>
  <c r="K449" i="1" s="1"/>
  <c r="I450" i="1"/>
  <c r="I449" i="1" s="1"/>
  <c r="H450" i="1"/>
  <c r="H449" i="1" s="1"/>
  <c r="G450" i="1"/>
  <c r="G449" i="1" s="1"/>
  <c r="F450" i="1"/>
  <c r="F449" i="1" s="1"/>
  <c r="E450" i="1"/>
  <c r="E449" i="1" s="1"/>
  <c r="D450" i="1"/>
  <c r="D449" i="1" s="1"/>
  <c r="K447" i="1"/>
  <c r="K446" i="1" s="1"/>
  <c r="I447" i="1"/>
  <c r="I446" i="1" s="1"/>
  <c r="H447" i="1"/>
  <c r="H446" i="1" s="1"/>
  <c r="G447" i="1"/>
  <c r="G446" i="1" s="1"/>
  <c r="F447" i="1"/>
  <c r="F446" i="1" s="1"/>
  <c r="E447" i="1"/>
  <c r="E446" i="1" s="1"/>
  <c r="D447" i="1"/>
  <c r="D446" i="1" s="1"/>
  <c r="K444" i="1"/>
  <c r="K443" i="1" s="1"/>
  <c r="I444" i="1"/>
  <c r="I443" i="1" s="1"/>
  <c r="H444" i="1"/>
  <c r="H443" i="1" s="1"/>
  <c r="G444" i="1"/>
  <c r="G443" i="1" s="1"/>
  <c r="F444" i="1"/>
  <c r="F443" i="1" s="1"/>
  <c r="E444" i="1"/>
  <c r="E443" i="1" s="1"/>
  <c r="D444" i="1"/>
  <c r="D443" i="1" s="1"/>
  <c r="E441" i="1"/>
  <c r="E440" i="1" s="1"/>
  <c r="F441" i="1"/>
  <c r="F440" i="1" s="1"/>
  <c r="G441" i="1"/>
  <c r="G440" i="1" s="1"/>
  <c r="H441" i="1"/>
  <c r="H440" i="1" s="1"/>
  <c r="I441" i="1"/>
  <c r="I440" i="1" s="1"/>
  <c r="K441" i="1"/>
  <c r="K440" i="1" s="1"/>
  <c r="D441" i="1"/>
  <c r="D440" i="1" s="1"/>
  <c r="K437" i="1"/>
  <c r="K436" i="1" s="1"/>
  <c r="I437" i="1"/>
  <c r="I436" i="1" s="1"/>
  <c r="H437" i="1"/>
  <c r="H436" i="1" s="1"/>
  <c r="G437" i="1"/>
  <c r="G436" i="1" s="1"/>
  <c r="F437" i="1"/>
  <c r="F436" i="1" s="1"/>
  <c r="E437" i="1"/>
  <c r="E436" i="1" s="1"/>
  <c r="D437" i="1"/>
  <c r="D436" i="1" s="1"/>
  <c r="E434" i="1"/>
  <c r="E433" i="1" s="1"/>
  <c r="F434" i="1"/>
  <c r="F433" i="1" s="1"/>
  <c r="G434" i="1"/>
  <c r="G433" i="1" s="1"/>
  <c r="H434" i="1"/>
  <c r="H433" i="1" s="1"/>
  <c r="I434" i="1"/>
  <c r="I433" i="1" s="1"/>
  <c r="K434" i="1"/>
  <c r="K433" i="1" s="1"/>
  <c r="D434" i="1"/>
  <c r="D433" i="1" s="1"/>
  <c r="K430" i="1"/>
  <c r="I430" i="1"/>
  <c r="H430" i="1"/>
  <c r="G430" i="1"/>
  <c r="F430" i="1"/>
  <c r="E430" i="1"/>
  <c r="D430" i="1"/>
  <c r="K428" i="1"/>
  <c r="I428" i="1"/>
  <c r="H428" i="1"/>
  <c r="G428" i="1"/>
  <c r="F428" i="1"/>
  <c r="E428" i="1"/>
  <c r="D428" i="1"/>
  <c r="E426" i="1"/>
  <c r="F426" i="1"/>
  <c r="G426" i="1"/>
  <c r="H426" i="1"/>
  <c r="I426" i="1"/>
  <c r="K426" i="1"/>
  <c r="D426" i="1"/>
  <c r="E422" i="1"/>
  <c r="E421" i="1" s="1"/>
  <c r="E420" i="1" s="1"/>
  <c r="F422" i="1"/>
  <c r="F421" i="1" s="1"/>
  <c r="F420" i="1" s="1"/>
  <c r="G422" i="1"/>
  <c r="G421" i="1" s="1"/>
  <c r="G420" i="1" s="1"/>
  <c r="H422" i="1"/>
  <c r="H421" i="1" s="1"/>
  <c r="H420" i="1" s="1"/>
  <c r="I422" i="1"/>
  <c r="I421" i="1" s="1"/>
  <c r="I420" i="1" s="1"/>
  <c r="K422" i="1"/>
  <c r="K421" i="1" s="1"/>
  <c r="K420" i="1" s="1"/>
  <c r="D422" i="1"/>
  <c r="D421" i="1" s="1"/>
  <c r="D420" i="1" s="1"/>
  <c r="K418" i="1"/>
  <c r="K417" i="1" s="1"/>
  <c r="I418" i="1"/>
  <c r="I417" i="1" s="1"/>
  <c r="H418" i="1"/>
  <c r="H417" i="1" s="1"/>
  <c r="G418" i="1"/>
  <c r="G417" i="1" s="1"/>
  <c r="F418" i="1"/>
  <c r="F417" i="1" s="1"/>
  <c r="E418" i="1"/>
  <c r="E417" i="1" s="1"/>
  <c r="D418" i="1"/>
  <c r="D417" i="1" s="1"/>
  <c r="E415" i="1"/>
  <c r="E414" i="1" s="1"/>
  <c r="F415" i="1"/>
  <c r="F414" i="1" s="1"/>
  <c r="G415" i="1"/>
  <c r="G414" i="1" s="1"/>
  <c r="H415" i="1"/>
  <c r="H414" i="1" s="1"/>
  <c r="I415" i="1"/>
  <c r="I414" i="1" s="1"/>
  <c r="K415" i="1"/>
  <c r="K414" i="1" s="1"/>
  <c r="D415" i="1"/>
  <c r="D414" i="1" s="1"/>
  <c r="K409" i="1"/>
  <c r="I409" i="1"/>
  <c r="H409" i="1"/>
  <c r="G409" i="1"/>
  <c r="F409" i="1"/>
  <c r="E409" i="1"/>
  <c r="D409" i="1"/>
  <c r="K411" i="1"/>
  <c r="I411" i="1"/>
  <c r="H411" i="1"/>
  <c r="G411" i="1"/>
  <c r="F411" i="1"/>
  <c r="E411" i="1"/>
  <c r="D411" i="1"/>
  <c r="E406" i="1"/>
  <c r="F406" i="1"/>
  <c r="G406" i="1"/>
  <c r="H406" i="1"/>
  <c r="I406" i="1"/>
  <c r="K406" i="1"/>
  <c r="D406" i="1"/>
  <c r="K404" i="1"/>
  <c r="I404" i="1"/>
  <c r="H404" i="1"/>
  <c r="G404" i="1"/>
  <c r="F404" i="1"/>
  <c r="E404" i="1"/>
  <c r="D404" i="1"/>
  <c r="K401" i="1"/>
  <c r="I401" i="1"/>
  <c r="H401" i="1"/>
  <c r="G401" i="1"/>
  <c r="F401" i="1"/>
  <c r="E401" i="1"/>
  <c r="D401" i="1"/>
  <c r="E399" i="1"/>
  <c r="F399" i="1"/>
  <c r="G399" i="1"/>
  <c r="H399" i="1"/>
  <c r="I399" i="1"/>
  <c r="K399" i="1"/>
  <c r="D399" i="1"/>
  <c r="E397" i="1"/>
  <c r="F397" i="1"/>
  <c r="G397" i="1"/>
  <c r="H397" i="1"/>
  <c r="I397" i="1"/>
  <c r="K397" i="1"/>
  <c r="D397" i="1"/>
  <c r="E390" i="1"/>
  <c r="E389" i="1" s="1"/>
  <c r="F390" i="1"/>
  <c r="F389" i="1" s="1"/>
  <c r="G390" i="1"/>
  <c r="G389" i="1" s="1"/>
  <c r="H390" i="1"/>
  <c r="H389" i="1" s="1"/>
  <c r="I390" i="1"/>
  <c r="I389" i="1" s="1"/>
  <c r="K390" i="1"/>
  <c r="K389" i="1" s="1"/>
  <c r="E393" i="1"/>
  <c r="E392" i="1" s="1"/>
  <c r="F393" i="1"/>
  <c r="F392" i="1" s="1"/>
  <c r="G393" i="1"/>
  <c r="G392" i="1" s="1"/>
  <c r="H393" i="1"/>
  <c r="H392" i="1" s="1"/>
  <c r="I393" i="1"/>
  <c r="I392" i="1" s="1"/>
  <c r="K393" i="1"/>
  <c r="K392" i="1" s="1"/>
  <c r="D393" i="1"/>
  <c r="D392" i="1" s="1"/>
  <c r="D390" i="1"/>
  <c r="D389" i="1" s="1"/>
  <c r="E385" i="1"/>
  <c r="E384" i="1" s="1"/>
  <c r="E383" i="1" s="1"/>
  <c r="E382" i="1" s="1"/>
  <c r="F385" i="1"/>
  <c r="F384" i="1" s="1"/>
  <c r="F383" i="1" s="1"/>
  <c r="F382" i="1" s="1"/>
  <c r="G385" i="1"/>
  <c r="G384" i="1" s="1"/>
  <c r="G383" i="1" s="1"/>
  <c r="G382" i="1" s="1"/>
  <c r="H385" i="1"/>
  <c r="H384" i="1" s="1"/>
  <c r="H383" i="1" s="1"/>
  <c r="H382" i="1" s="1"/>
  <c r="I385" i="1"/>
  <c r="I384" i="1" s="1"/>
  <c r="I383" i="1" s="1"/>
  <c r="I382" i="1" s="1"/>
  <c r="K385" i="1"/>
  <c r="K384" i="1" s="1"/>
  <c r="D385" i="1"/>
  <c r="D384" i="1" s="1"/>
  <c r="D383" i="1" s="1"/>
  <c r="D382" i="1" s="1"/>
  <c r="E380" i="1"/>
  <c r="E379" i="1" s="1"/>
  <c r="E378" i="1" s="1"/>
  <c r="F380" i="1"/>
  <c r="F379" i="1" s="1"/>
  <c r="F378" i="1" s="1"/>
  <c r="G380" i="1"/>
  <c r="G379" i="1" s="1"/>
  <c r="G378" i="1" s="1"/>
  <c r="H380" i="1"/>
  <c r="H379" i="1" s="1"/>
  <c r="H378" i="1" s="1"/>
  <c r="I380" i="1"/>
  <c r="I379" i="1" s="1"/>
  <c r="I378" i="1" s="1"/>
  <c r="K380" i="1"/>
  <c r="K379" i="1" s="1"/>
  <c r="K378" i="1" s="1"/>
  <c r="D380" i="1"/>
  <c r="D379" i="1" s="1"/>
  <c r="D378" i="1" s="1"/>
  <c r="E376" i="1"/>
  <c r="F376" i="1"/>
  <c r="G376" i="1"/>
  <c r="H376" i="1"/>
  <c r="I376" i="1"/>
  <c r="K376" i="1"/>
  <c r="K373" i="1" s="1"/>
  <c r="D376" i="1"/>
  <c r="K370" i="1"/>
  <c r="K369" i="1" s="1"/>
  <c r="I370" i="1"/>
  <c r="I369" i="1" s="1"/>
  <c r="H370" i="1"/>
  <c r="H369" i="1" s="1"/>
  <c r="G370" i="1"/>
  <c r="F370" i="1"/>
  <c r="F369" i="1" s="1"/>
  <c r="E370" i="1"/>
  <c r="E369" i="1" s="1"/>
  <c r="D370" i="1"/>
  <c r="D369" i="1" s="1"/>
  <c r="K367" i="1"/>
  <c r="K366" i="1" s="1"/>
  <c r="I367" i="1"/>
  <c r="I366" i="1" s="1"/>
  <c r="H367" i="1"/>
  <c r="H366" i="1" s="1"/>
  <c r="G367" i="1"/>
  <c r="G366" i="1" s="1"/>
  <c r="F367" i="1"/>
  <c r="F366" i="1" s="1"/>
  <c r="E367" i="1"/>
  <c r="E366" i="1" s="1"/>
  <c r="D367" i="1"/>
  <c r="D366" i="1" s="1"/>
  <c r="E364" i="1"/>
  <c r="E363" i="1" s="1"/>
  <c r="F364" i="1"/>
  <c r="F363" i="1" s="1"/>
  <c r="G364" i="1"/>
  <c r="G363" i="1" s="1"/>
  <c r="H364" i="1"/>
  <c r="H363" i="1" s="1"/>
  <c r="I364" i="1"/>
  <c r="I363" i="1" s="1"/>
  <c r="K364" i="1"/>
  <c r="D364" i="1"/>
  <c r="D363" i="1" s="1"/>
  <c r="E361" i="1"/>
  <c r="E360" i="1" s="1"/>
  <c r="F361" i="1"/>
  <c r="F360" i="1" s="1"/>
  <c r="G361" i="1"/>
  <c r="H361" i="1"/>
  <c r="H360" i="1" s="1"/>
  <c r="I361" i="1"/>
  <c r="I360" i="1" s="1"/>
  <c r="K361" i="1"/>
  <c r="K360" i="1" s="1"/>
  <c r="D361" i="1"/>
  <c r="D360" i="1" s="1"/>
  <c r="L10" i="1"/>
  <c r="M10" i="1"/>
  <c r="L14" i="1"/>
  <c r="M14" i="1"/>
  <c r="L18" i="1"/>
  <c r="M18" i="1"/>
  <c r="L21" i="1"/>
  <c r="M21" i="1"/>
  <c r="L23" i="1"/>
  <c r="M23" i="1"/>
  <c r="L24" i="1"/>
  <c r="M24" i="1"/>
  <c r="L28" i="1"/>
  <c r="L30" i="1"/>
  <c r="M30" i="1"/>
  <c r="L32" i="1"/>
  <c r="M32" i="1"/>
  <c r="L37" i="1"/>
  <c r="M37" i="1"/>
  <c r="L41" i="1"/>
  <c r="M41" i="1"/>
  <c r="L44" i="1"/>
  <c r="M44" i="1"/>
  <c r="L46" i="1"/>
  <c r="M46" i="1"/>
  <c r="L49" i="1"/>
  <c r="M49" i="1"/>
  <c r="L51" i="1"/>
  <c r="M51" i="1"/>
  <c r="L52" i="1"/>
  <c r="M52" i="1"/>
  <c r="L62" i="1"/>
  <c r="M62" i="1"/>
  <c r="L64" i="1"/>
  <c r="M64" i="1"/>
  <c r="L66" i="1"/>
  <c r="M66" i="1"/>
  <c r="L67" i="1"/>
  <c r="M67" i="1"/>
  <c r="L72" i="1"/>
  <c r="M72" i="1"/>
  <c r="L75" i="1"/>
  <c r="M75" i="1"/>
  <c r="L79" i="1"/>
  <c r="M79" i="1"/>
  <c r="L82" i="1"/>
  <c r="M82" i="1"/>
  <c r="L87" i="1"/>
  <c r="M87" i="1"/>
  <c r="L91" i="1"/>
  <c r="M91" i="1"/>
  <c r="L93" i="1"/>
  <c r="M93" i="1"/>
  <c r="L96" i="1"/>
  <c r="M96" i="1"/>
  <c r="L98" i="1"/>
  <c r="M98" i="1"/>
  <c r="L102" i="1"/>
  <c r="M102" i="1"/>
  <c r="L106" i="1"/>
  <c r="M106" i="1"/>
  <c r="L110" i="1"/>
  <c r="M110" i="1"/>
  <c r="L114" i="1"/>
  <c r="M114" i="1"/>
  <c r="L118" i="1"/>
  <c r="M118" i="1"/>
  <c r="L122" i="1"/>
  <c r="M122" i="1"/>
  <c r="L123" i="1"/>
  <c r="M123" i="1"/>
  <c r="L124" i="1"/>
  <c r="M124" i="1"/>
  <c r="L128" i="1"/>
  <c r="M128" i="1"/>
  <c r="L132" i="1"/>
  <c r="M132" i="1"/>
  <c r="L137" i="1"/>
  <c r="M137" i="1"/>
  <c r="L141" i="1"/>
  <c r="M141" i="1"/>
  <c r="L145" i="1"/>
  <c r="M145" i="1"/>
  <c r="L148" i="1"/>
  <c r="M148" i="1"/>
  <c r="L152" i="1"/>
  <c r="M152" i="1"/>
  <c r="L156" i="1"/>
  <c r="M156" i="1"/>
  <c r="L159" i="1"/>
  <c r="M159" i="1"/>
  <c r="L161" i="1"/>
  <c r="M161" i="1"/>
  <c r="L164" i="1"/>
  <c r="M164" i="1"/>
  <c r="L167" i="1"/>
  <c r="M167" i="1"/>
  <c r="L170" i="1"/>
  <c r="M170" i="1"/>
  <c r="L173" i="1"/>
  <c r="M173" i="1"/>
  <c r="L177" i="1"/>
  <c r="M177" i="1"/>
  <c r="L180" i="1"/>
  <c r="M180" i="1"/>
  <c r="L183" i="1"/>
  <c r="M183" i="1"/>
  <c r="L187" i="1"/>
  <c r="M187" i="1"/>
  <c r="L190" i="1"/>
  <c r="M190" i="1"/>
  <c r="L194" i="1"/>
  <c r="M194" i="1"/>
  <c r="L197" i="1"/>
  <c r="M197" i="1"/>
  <c r="L200" i="1"/>
  <c r="M200" i="1"/>
  <c r="L204" i="1"/>
  <c r="M204" i="1"/>
  <c r="L207" i="1"/>
  <c r="M207" i="1"/>
  <c r="L211" i="1"/>
  <c r="M211" i="1"/>
  <c r="L215" i="1"/>
  <c r="M215" i="1"/>
  <c r="L217" i="1"/>
  <c r="M217" i="1"/>
  <c r="L220" i="1"/>
  <c r="M220" i="1"/>
  <c r="L223" i="1"/>
  <c r="M223" i="1"/>
  <c r="L226" i="1"/>
  <c r="M226" i="1"/>
  <c r="L229" i="1"/>
  <c r="M229" i="1"/>
  <c r="L231" i="1"/>
  <c r="M231" i="1"/>
  <c r="L235" i="1"/>
  <c r="M235" i="1"/>
  <c r="L239" i="1"/>
  <c r="M239" i="1"/>
  <c r="L242" i="1"/>
  <c r="M242" i="1"/>
  <c r="L245" i="1"/>
  <c r="M245" i="1"/>
  <c r="L249" i="1"/>
  <c r="M249" i="1"/>
  <c r="L253" i="1"/>
  <c r="M253" i="1"/>
  <c r="L257" i="1"/>
  <c r="M257" i="1"/>
  <c r="L261" i="1"/>
  <c r="M261" i="1"/>
  <c r="L263" i="1"/>
  <c r="M263" i="1"/>
  <c r="M266" i="1"/>
  <c r="L268" i="1"/>
  <c r="M268" i="1"/>
  <c r="L271" i="1"/>
  <c r="M271" i="1"/>
  <c r="L276" i="1"/>
  <c r="M276" i="1"/>
  <c r="L279" i="1"/>
  <c r="M279" i="1"/>
  <c r="L283" i="1"/>
  <c r="M283" i="1"/>
  <c r="L286" i="1"/>
  <c r="M286" i="1"/>
  <c r="L289" i="1"/>
  <c r="M289" i="1"/>
  <c r="L293" i="1"/>
  <c r="M293" i="1"/>
  <c r="L295" i="1"/>
  <c r="M295" i="1"/>
  <c r="L299" i="1"/>
  <c r="M299" i="1"/>
  <c r="L301" i="1"/>
  <c r="M301" i="1"/>
  <c r="L306" i="1"/>
  <c r="M306" i="1"/>
  <c r="L310" i="1"/>
  <c r="M310" i="1"/>
  <c r="L314" i="1"/>
  <c r="M314" i="1"/>
  <c r="L318" i="1"/>
  <c r="M318" i="1"/>
  <c r="L320" i="1"/>
  <c r="M320" i="1"/>
  <c r="L322" i="1"/>
  <c r="M322" i="1"/>
  <c r="L326" i="1"/>
  <c r="M326" i="1"/>
  <c r="L331" i="1"/>
  <c r="M331" i="1"/>
  <c r="L334" i="1"/>
  <c r="M334" i="1"/>
  <c r="L337" i="1"/>
  <c r="M337" i="1"/>
  <c r="L340" i="1"/>
  <c r="M340" i="1"/>
  <c r="L344" i="1"/>
  <c r="M344" i="1"/>
  <c r="L346" i="1"/>
  <c r="M346" i="1"/>
  <c r="L349" i="1"/>
  <c r="M349" i="1"/>
  <c r="L352" i="1"/>
  <c r="M352" i="1"/>
  <c r="L355" i="1"/>
  <c r="M355" i="1"/>
  <c r="L358" i="1"/>
  <c r="M358" i="1"/>
  <c r="L362" i="1"/>
  <c r="M362" i="1"/>
  <c r="L365" i="1"/>
  <c r="M365" i="1"/>
  <c r="L368" i="1"/>
  <c r="M368" i="1"/>
  <c r="L371" i="1"/>
  <c r="M371" i="1"/>
  <c r="L377" i="1"/>
  <c r="M377" i="1"/>
  <c r="L381" i="1"/>
  <c r="M381" i="1"/>
  <c r="L386" i="1"/>
  <c r="M386" i="1"/>
  <c r="L391" i="1"/>
  <c r="M391" i="1"/>
  <c r="L394" i="1"/>
  <c r="M394" i="1"/>
  <c r="L398" i="1"/>
  <c r="M398" i="1"/>
  <c r="L400" i="1"/>
  <c r="M400" i="1"/>
  <c r="L402" i="1"/>
  <c r="M402" i="1"/>
  <c r="L405" i="1"/>
  <c r="M405" i="1"/>
  <c r="L407" i="1"/>
  <c r="M407" i="1"/>
  <c r="L410" i="1"/>
  <c r="M410" i="1"/>
  <c r="L412" i="1"/>
  <c r="M412" i="1"/>
  <c r="L416" i="1"/>
  <c r="M416" i="1"/>
  <c r="L419" i="1"/>
  <c r="M419" i="1"/>
  <c r="L423" i="1"/>
  <c r="M423" i="1"/>
  <c r="L427" i="1"/>
  <c r="M427" i="1"/>
  <c r="L429" i="1"/>
  <c r="M429" i="1"/>
  <c r="L431" i="1"/>
  <c r="M431" i="1"/>
  <c r="L435" i="1"/>
  <c r="M435" i="1"/>
  <c r="L438" i="1"/>
  <c r="M438" i="1"/>
  <c r="L442" i="1"/>
  <c r="M442" i="1"/>
  <c r="L445" i="1"/>
  <c r="M445" i="1"/>
  <c r="L448" i="1"/>
  <c r="M448" i="1"/>
  <c r="L451" i="1"/>
  <c r="M451" i="1"/>
  <c r="L456" i="1"/>
  <c r="M456" i="1"/>
  <c r="L460" i="1"/>
  <c r="M460" i="1"/>
  <c r="L464" i="1"/>
  <c r="M464" i="1"/>
  <c r="L468" i="1"/>
  <c r="M468" i="1"/>
  <c r="L472" i="1"/>
  <c r="M472" i="1"/>
  <c r="L476" i="1"/>
  <c r="M476" i="1"/>
  <c r="L479" i="1"/>
  <c r="M479" i="1"/>
  <c r="L483" i="1"/>
  <c r="M483" i="1"/>
  <c r="L488" i="1"/>
  <c r="M488" i="1"/>
  <c r="L491" i="1"/>
  <c r="M491" i="1"/>
  <c r="L494" i="1"/>
  <c r="M494" i="1"/>
  <c r="L498" i="1"/>
  <c r="M498" i="1"/>
  <c r="L502" i="1"/>
  <c r="M502" i="1"/>
  <c r="L505" i="1"/>
  <c r="M505" i="1"/>
  <c r="L509" i="1"/>
  <c r="M509" i="1"/>
  <c r="L514" i="1"/>
  <c r="M514" i="1"/>
  <c r="L517" i="1"/>
  <c r="M517" i="1"/>
  <c r="L521" i="1"/>
  <c r="M521" i="1"/>
  <c r="L524" i="1"/>
  <c r="M524" i="1"/>
  <c r="L528" i="1"/>
  <c r="M528" i="1"/>
  <c r="L531" i="1"/>
  <c r="M531" i="1"/>
  <c r="L535" i="1"/>
  <c r="M535" i="1"/>
  <c r="L538" i="1"/>
  <c r="M538" i="1"/>
  <c r="L542" i="1"/>
  <c r="M542" i="1"/>
  <c r="L545" i="1"/>
  <c r="M545" i="1"/>
  <c r="L549" i="1"/>
  <c r="M549" i="1"/>
  <c r="L554" i="1"/>
  <c r="M554" i="1"/>
  <c r="L559" i="1"/>
  <c r="M559" i="1"/>
  <c r="L563" i="1"/>
  <c r="M563" i="1"/>
  <c r="L567" i="1"/>
  <c r="M567" i="1"/>
  <c r="L571" i="1"/>
  <c r="M571" i="1"/>
  <c r="L575" i="1"/>
  <c r="M575" i="1"/>
  <c r="L579" i="1"/>
  <c r="M579" i="1"/>
  <c r="L583" i="1"/>
  <c r="M583" i="1"/>
  <c r="L588" i="1"/>
  <c r="M588" i="1"/>
  <c r="L591" i="1"/>
  <c r="M591" i="1"/>
  <c r="L594" i="1"/>
  <c r="M594" i="1"/>
  <c r="L599" i="1"/>
  <c r="M599" i="1"/>
  <c r="L602" i="1"/>
  <c r="M602" i="1"/>
  <c r="L607" i="1"/>
  <c r="M607" i="1"/>
  <c r="L610" i="1"/>
  <c r="M610" i="1"/>
  <c r="L613" i="1"/>
  <c r="M613" i="1"/>
  <c r="L616" i="1"/>
  <c r="M616" i="1"/>
  <c r="L620" i="1"/>
  <c r="M620" i="1"/>
  <c r="L623" i="1"/>
  <c r="M623" i="1"/>
  <c r="L626" i="1"/>
  <c r="M626" i="1"/>
  <c r="L629" i="1"/>
  <c r="M629" i="1"/>
  <c r="L632" i="1"/>
  <c r="M632" i="1"/>
  <c r="L636" i="1"/>
  <c r="M636" i="1"/>
  <c r="L638" i="1"/>
  <c r="M638" i="1"/>
  <c r="L642" i="1"/>
  <c r="M642" i="1"/>
  <c r="L645" i="1"/>
  <c r="M645" i="1"/>
  <c r="L649" i="1"/>
  <c r="M649" i="1"/>
  <c r="L652" i="1"/>
  <c r="M652" i="1"/>
  <c r="L655" i="1"/>
  <c r="M655" i="1"/>
  <c r="L658" i="1"/>
  <c r="M658" i="1"/>
  <c r="L661" i="1"/>
  <c r="M661" i="1"/>
  <c r="L664" i="1"/>
  <c r="M664" i="1"/>
  <c r="L667" i="1"/>
  <c r="M667" i="1"/>
  <c r="L672" i="1"/>
  <c r="M672" i="1"/>
  <c r="L676" i="1"/>
  <c r="M676" i="1"/>
  <c r="L680" i="1"/>
  <c r="M680" i="1"/>
  <c r="L684" i="1"/>
  <c r="M684" i="1"/>
  <c r="L688" i="1"/>
  <c r="M688" i="1"/>
  <c r="K357" i="1"/>
  <c r="K356" i="1" s="1"/>
  <c r="I357" i="1"/>
  <c r="I356" i="1" s="1"/>
  <c r="H357" i="1"/>
  <c r="H356" i="1" s="1"/>
  <c r="G357" i="1"/>
  <c r="G356" i="1" s="1"/>
  <c r="F357" i="1"/>
  <c r="F356" i="1" s="1"/>
  <c r="E357" i="1"/>
  <c r="E356" i="1" s="1"/>
  <c r="D357" i="1"/>
  <c r="D356" i="1" s="1"/>
  <c r="K354" i="1"/>
  <c r="K353" i="1" s="1"/>
  <c r="I354" i="1"/>
  <c r="I353" i="1" s="1"/>
  <c r="H354" i="1"/>
  <c r="H353" i="1" s="1"/>
  <c r="G354" i="1"/>
  <c r="G353" i="1" s="1"/>
  <c r="F354" i="1"/>
  <c r="F353" i="1" s="1"/>
  <c r="E354" i="1"/>
  <c r="E353" i="1" s="1"/>
  <c r="D354" i="1"/>
  <c r="D353" i="1" s="1"/>
  <c r="K351" i="1"/>
  <c r="K350" i="1" s="1"/>
  <c r="I351" i="1"/>
  <c r="I350" i="1" s="1"/>
  <c r="H351" i="1"/>
  <c r="H350" i="1" s="1"/>
  <c r="G351" i="1"/>
  <c r="G350" i="1" s="1"/>
  <c r="F351" i="1"/>
  <c r="F350" i="1" s="1"/>
  <c r="E351" i="1"/>
  <c r="E350" i="1" s="1"/>
  <c r="D351" i="1"/>
  <c r="D350" i="1" s="1"/>
  <c r="E348" i="1"/>
  <c r="E347" i="1" s="1"/>
  <c r="F348" i="1"/>
  <c r="F347" i="1" s="1"/>
  <c r="G348" i="1"/>
  <c r="G347" i="1" s="1"/>
  <c r="H348" i="1"/>
  <c r="H347" i="1" s="1"/>
  <c r="I348" i="1"/>
  <c r="I347" i="1" s="1"/>
  <c r="K348" i="1"/>
  <c r="K347" i="1" s="1"/>
  <c r="D348" i="1"/>
  <c r="D347" i="1" s="1"/>
  <c r="K345" i="1"/>
  <c r="I345" i="1"/>
  <c r="H345" i="1"/>
  <c r="G345" i="1"/>
  <c r="F345" i="1"/>
  <c r="E345" i="1"/>
  <c r="D345" i="1"/>
  <c r="E343" i="1"/>
  <c r="F343" i="1"/>
  <c r="G343" i="1"/>
  <c r="H343" i="1"/>
  <c r="I343" i="1"/>
  <c r="K343" i="1"/>
  <c r="D343" i="1"/>
  <c r="K339" i="1"/>
  <c r="K338" i="1" s="1"/>
  <c r="I339" i="1"/>
  <c r="I338" i="1" s="1"/>
  <c r="H339" i="1"/>
  <c r="H338" i="1" s="1"/>
  <c r="G339" i="1"/>
  <c r="G338" i="1" s="1"/>
  <c r="F339" i="1"/>
  <c r="F338" i="1" s="1"/>
  <c r="E339" i="1"/>
  <c r="E338" i="1" s="1"/>
  <c r="D339" i="1"/>
  <c r="D338" i="1" s="1"/>
  <c r="K336" i="1"/>
  <c r="K335" i="1" s="1"/>
  <c r="I336" i="1"/>
  <c r="I335" i="1" s="1"/>
  <c r="H336" i="1"/>
  <c r="H335" i="1" s="1"/>
  <c r="G336" i="1"/>
  <c r="G335" i="1" s="1"/>
  <c r="F336" i="1"/>
  <c r="F335" i="1" s="1"/>
  <c r="E336" i="1"/>
  <c r="E335" i="1" s="1"/>
  <c r="D336" i="1"/>
  <c r="D335" i="1" s="1"/>
  <c r="E333" i="1"/>
  <c r="E332" i="1" s="1"/>
  <c r="F333" i="1"/>
  <c r="F332" i="1" s="1"/>
  <c r="G333" i="1"/>
  <c r="G332" i="1" s="1"/>
  <c r="H333" i="1"/>
  <c r="H332" i="1" s="1"/>
  <c r="I333" i="1"/>
  <c r="I332" i="1" s="1"/>
  <c r="K333" i="1"/>
  <c r="K332" i="1" s="1"/>
  <c r="D333" i="1"/>
  <c r="D332" i="1" s="1"/>
  <c r="E330" i="1"/>
  <c r="E329" i="1" s="1"/>
  <c r="F330" i="1"/>
  <c r="F329" i="1" s="1"/>
  <c r="G330" i="1"/>
  <c r="G329" i="1" s="1"/>
  <c r="H330" i="1"/>
  <c r="H329" i="1" s="1"/>
  <c r="I330" i="1"/>
  <c r="I329" i="1" s="1"/>
  <c r="K330" i="1"/>
  <c r="D330" i="1"/>
  <c r="D329" i="1" s="1"/>
  <c r="E325" i="1"/>
  <c r="E324" i="1" s="1"/>
  <c r="E323" i="1" s="1"/>
  <c r="F325" i="1"/>
  <c r="F324" i="1" s="1"/>
  <c r="F323" i="1" s="1"/>
  <c r="G325" i="1"/>
  <c r="G324" i="1" s="1"/>
  <c r="G323" i="1" s="1"/>
  <c r="H325" i="1"/>
  <c r="H324" i="1" s="1"/>
  <c r="H323" i="1" s="1"/>
  <c r="I325" i="1"/>
  <c r="I324" i="1" s="1"/>
  <c r="I323" i="1" s="1"/>
  <c r="K325" i="1"/>
  <c r="K324" i="1" s="1"/>
  <c r="K323" i="1" s="1"/>
  <c r="D325" i="1"/>
  <c r="D324" i="1" s="1"/>
  <c r="D323" i="1" s="1"/>
  <c r="E321" i="1"/>
  <c r="F321" i="1"/>
  <c r="G321" i="1"/>
  <c r="H321" i="1"/>
  <c r="I321" i="1"/>
  <c r="K321" i="1"/>
  <c r="D321" i="1"/>
  <c r="E319" i="1"/>
  <c r="F319" i="1"/>
  <c r="G319" i="1"/>
  <c r="H319" i="1"/>
  <c r="I319" i="1"/>
  <c r="K319" i="1"/>
  <c r="D319" i="1"/>
  <c r="E317" i="1"/>
  <c r="F317" i="1"/>
  <c r="G317" i="1"/>
  <c r="H317" i="1"/>
  <c r="I317" i="1"/>
  <c r="K317" i="1"/>
  <c r="D317" i="1"/>
  <c r="K313" i="1"/>
  <c r="K312" i="1" s="1"/>
  <c r="K311" i="1" s="1"/>
  <c r="I313" i="1"/>
  <c r="I312" i="1" s="1"/>
  <c r="I311" i="1" s="1"/>
  <c r="H313" i="1"/>
  <c r="H312" i="1" s="1"/>
  <c r="H311" i="1" s="1"/>
  <c r="G313" i="1"/>
  <c r="G312" i="1" s="1"/>
  <c r="G311" i="1" s="1"/>
  <c r="F313" i="1"/>
  <c r="F312" i="1" s="1"/>
  <c r="F311" i="1" s="1"/>
  <c r="E313" i="1"/>
  <c r="E312" i="1" s="1"/>
  <c r="E311" i="1" s="1"/>
  <c r="D313" i="1"/>
  <c r="D312" i="1" s="1"/>
  <c r="D311" i="1" s="1"/>
  <c r="K309" i="1"/>
  <c r="K308" i="1" s="1"/>
  <c r="K307" i="1" s="1"/>
  <c r="I309" i="1"/>
  <c r="I308" i="1" s="1"/>
  <c r="I307" i="1" s="1"/>
  <c r="H309" i="1"/>
  <c r="H308" i="1" s="1"/>
  <c r="H307" i="1" s="1"/>
  <c r="G309" i="1"/>
  <c r="G308" i="1" s="1"/>
  <c r="G307" i="1" s="1"/>
  <c r="F309" i="1"/>
  <c r="F308" i="1" s="1"/>
  <c r="F307" i="1" s="1"/>
  <c r="E309" i="1"/>
  <c r="E308" i="1" s="1"/>
  <c r="E307" i="1" s="1"/>
  <c r="D309" i="1"/>
  <c r="D308" i="1" s="1"/>
  <c r="D307" i="1" s="1"/>
  <c r="E305" i="1"/>
  <c r="E304" i="1" s="1"/>
  <c r="E303" i="1" s="1"/>
  <c r="F305" i="1"/>
  <c r="F304" i="1" s="1"/>
  <c r="F303" i="1" s="1"/>
  <c r="G305" i="1"/>
  <c r="G304" i="1" s="1"/>
  <c r="G303" i="1" s="1"/>
  <c r="H305" i="1"/>
  <c r="H304" i="1" s="1"/>
  <c r="H303" i="1" s="1"/>
  <c r="I305" i="1"/>
  <c r="I304" i="1" s="1"/>
  <c r="I303" i="1" s="1"/>
  <c r="K305" i="1"/>
  <c r="K304" i="1" s="1"/>
  <c r="K303" i="1" s="1"/>
  <c r="D305" i="1"/>
  <c r="D304" i="1" s="1"/>
  <c r="D303" i="1" s="1"/>
  <c r="E300" i="1"/>
  <c r="F300" i="1"/>
  <c r="G300" i="1"/>
  <c r="H300" i="1"/>
  <c r="I300" i="1"/>
  <c r="K300" i="1"/>
  <c r="D300" i="1"/>
  <c r="E298" i="1"/>
  <c r="F298" i="1"/>
  <c r="G298" i="1"/>
  <c r="H298" i="1"/>
  <c r="I298" i="1"/>
  <c r="K298" i="1"/>
  <c r="D298" i="1"/>
  <c r="E294" i="1"/>
  <c r="F294" i="1"/>
  <c r="G294" i="1"/>
  <c r="H294" i="1"/>
  <c r="I294" i="1"/>
  <c r="K294" i="1"/>
  <c r="E292" i="1"/>
  <c r="F292" i="1"/>
  <c r="G292" i="1"/>
  <c r="H292" i="1"/>
  <c r="I292" i="1"/>
  <c r="K292" i="1"/>
  <c r="D294" i="1"/>
  <c r="D292" i="1"/>
  <c r="K288" i="1"/>
  <c r="K287" i="1" s="1"/>
  <c r="I288" i="1"/>
  <c r="I287" i="1" s="1"/>
  <c r="H288" i="1"/>
  <c r="H287" i="1" s="1"/>
  <c r="G288" i="1"/>
  <c r="G287" i="1" s="1"/>
  <c r="F288" i="1"/>
  <c r="F287" i="1" s="1"/>
  <c r="E288" i="1"/>
  <c r="E287" i="1" s="1"/>
  <c r="D288" i="1"/>
  <c r="D287" i="1" s="1"/>
  <c r="E285" i="1"/>
  <c r="E284" i="1" s="1"/>
  <c r="F285" i="1"/>
  <c r="F284" i="1" s="1"/>
  <c r="G285" i="1"/>
  <c r="G284" i="1" s="1"/>
  <c r="H285" i="1"/>
  <c r="H284" i="1" s="1"/>
  <c r="I285" i="1"/>
  <c r="I284" i="1" s="1"/>
  <c r="K285" i="1"/>
  <c r="K284" i="1" s="1"/>
  <c r="D285" i="1"/>
  <c r="D284" i="1" s="1"/>
  <c r="E282" i="1"/>
  <c r="E281" i="1" s="1"/>
  <c r="F282" i="1"/>
  <c r="F281" i="1" s="1"/>
  <c r="G282" i="1"/>
  <c r="G281" i="1" s="1"/>
  <c r="H282" i="1"/>
  <c r="H281" i="1" s="1"/>
  <c r="I282" i="1"/>
  <c r="I281" i="1" s="1"/>
  <c r="K282" i="1"/>
  <c r="D282" i="1"/>
  <c r="D281" i="1" s="1"/>
  <c r="E278" i="1"/>
  <c r="E277" i="1" s="1"/>
  <c r="F278" i="1"/>
  <c r="F277" i="1" s="1"/>
  <c r="G278" i="1"/>
  <c r="G277" i="1" s="1"/>
  <c r="H278" i="1"/>
  <c r="H277" i="1" s="1"/>
  <c r="I278" i="1"/>
  <c r="I277" i="1" s="1"/>
  <c r="K278" i="1"/>
  <c r="K277" i="1" s="1"/>
  <c r="D278" i="1"/>
  <c r="D277" i="1" s="1"/>
  <c r="E275" i="1"/>
  <c r="E274" i="1" s="1"/>
  <c r="F275" i="1"/>
  <c r="F274" i="1" s="1"/>
  <c r="G275" i="1"/>
  <c r="G274" i="1" s="1"/>
  <c r="H275" i="1"/>
  <c r="H274" i="1" s="1"/>
  <c r="I275" i="1"/>
  <c r="I274" i="1" s="1"/>
  <c r="K275" i="1"/>
  <c r="K274" i="1" s="1"/>
  <c r="D275" i="1"/>
  <c r="D274" i="1" s="1"/>
  <c r="E270" i="1"/>
  <c r="E269" i="1" s="1"/>
  <c r="F270" i="1"/>
  <c r="F269" i="1" s="1"/>
  <c r="G270" i="1"/>
  <c r="G269" i="1" s="1"/>
  <c r="H270" i="1"/>
  <c r="H269" i="1" s="1"/>
  <c r="I270" i="1"/>
  <c r="I269" i="1" s="1"/>
  <c r="K270" i="1"/>
  <c r="K269" i="1" s="1"/>
  <c r="D270" i="1"/>
  <c r="D269" i="1" s="1"/>
  <c r="E267" i="1"/>
  <c r="F267" i="1"/>
  <c r="G267" i="1"/>
  <c r="H267" i="1"/>
  <c r="I267" i="1"/>
  <c r="K267" i="1"/>
  <c r="D267" i="1"/>
  <c r="E265" i="1"/>
  <c r="F265" i="1"/>
  <c r="G265" i="1"/>
  <c r="H265" i="1"/>
  <c r="I265" i="1"/>
  <c r="K265" i="1"/>
  <c r="D265" i="1"/>
  <c r="E262" i="1"/>
  <c r="F262" i="1"/>
  <c r="G262" i="1"/>
  <c r="H262" i="1"/>
  <c r="I262" i="1"/>
  <c r="K262" i="1"/>
  <c r="D262" i="1"/>
  <c r="E260" i="1"/>
  <c r="F260" i="1"/>
  <c r="G260" i="1"/>
  <c r="H260" i="1"/>
  <c r="I260" i="1"/>
  <c r="K260" i="1"/>
  <c r="D260" i="1"/>
  <c r="K256" i="1"/>
  <c r="K255" i="1" s="1"/>
  <c r="K254" i="1" s="1"/>
  <c r="I256" i="1"/>
  <c r="I255" i="1" s="1"/>
  <c r="I254" i="1" s="1"/>
  <c r="H256" i="1"/>
  <c r="H255" i="1" s="1"/>
  <c r="H254" i="1" s="1"/>
  <c r="G256" i="1"/>
  <c r="G255" i="1" s="1"/>
  <c r="G254" i="1" s="1"/>
  <c r="F256" i="1"/>
  <c r="F255" i="1" s="1"/>
  <c r="F254" i="1" s="1"/>
  <c r="E256" i="1"/>
  <c r="E255" i="1" s="1"/>
  <c r="E254" i="1" s="1"/>
  <c r="D256" i="1"/>
  <c r="D255" i="1" s="1"/>
  <c r="D254" i="1" s="1"/>
  <c r="K252" i="1"/>
  <c r="K251" i="1" s="1"/>
  <c r="K250" i="1" s="1"/>
  <c r="I252" i="1"/>
  <c r="I251" i="1" s="1"/>
  <c r="I250" i="1" s="1"/>
  <c r="H252" i="1"/>
  <c r="H251" i="1" s="1"/>
  <c r="H250" i="1" s="1"/>
  <c r="G252" i="1"/>
  <c r="G251" i="1" s="1"/>
  <c r="G250" i="1" s="1"/>
  <c r="F252" i="1"/>
  <c r="F251" i="1" s="1"/>
  <c r="F250" i="1" s="1"/>
  <c r="E252" i="1"/>
  <c r="E251" i="1" s="1"/>
  <c r="E250" i="1" s="1"/>
  <c r="D252" i="1"/>
  <c r="D251" i="1" s="1"/>
  <c r="D250" i="1" s="1"/>
  <c r="E248" i="1"/>
  <c r="E247" i="1" s="1"/>
  <c r="E246" i="1" s="1"/>
  <c r="F248" i="1"/>
  <c r="F247" i="1" s="1"/>
  <c r="F246" i="1" s="1"/>
  <c r="G248" i="1"/>
  <c r="G247" i="1" s="1"/>
  <c r="G246" i="1" s="1"/>
  <c r="H248" i="1"/>
  <c r="H247" i="1" s="1"/>
  <c r="H246" i="1" s="1"/>
  <c r="I248" i="1"/>
  <c r="I247" i="1" s="1"/>
  <c r="I246" i="1" s="1"/>
  <c r="K248" i="1"/>
  <c r="K247" i="1" s="1"/>
  <c r="K246" i="1" s="1"/>
  <c r="D248" i="1"/>
  <c r="D247" i="1" s="1"/>
  <c r="D246" i="1" s="1"/>
  <c r="K244" i="1"/>
  <c r="K243" i="1" s="1"/>
  <c r="I244" i="1"/>
  <c r="I243" i="1" s="1"/>
  <c r="H244" i="1"/>
  <c r="H243" i="1" s="1"/>
  <c r="G244" i="1"/>
  <c r="G243" i="1" s="1"/>
  <c r="F244" i="1"/>
  <c r="F243" i="1" s="1"/>
  <c r="E244" i="1"/>
  <c r="E243" i="1" s="1"/>
  <c r="D244" i="1"/>
  <c r="D243" i="1" s="1"/>
  <c r="E241" i="1"/>
  <c r="E240" i="1" s="1"/>
  <c r="F241" i="1"/>
  <c r="F240" i="1" s="1"/>
  <c r="G241" i="1"/>
  <c r="G240" i="1" s="1"/>
  <c r="H241" i="1"/>
  <c r="H240" i="1" s="1"/>
  <c r="I241" i="1"/>
  <c r="I240" i="1" s="1"/>
  <c r="K241" i="1"/>
  <c r="K240" i="1" s="1"/>
  <c r="D241" i="1"/>
  <c r="D240" i="1" s="1"/>
  <c r="E238" i="1"/>
  <c r="E237" i="1" s="1"/>
  <c r="F238" i="1"/>
  <c r="F237" i="1" s="1"/>
  <c r="G238" i="1"/>
  <c r="G237" i="1" s="1"/>
  <c r="H238" i="1"/>
  <c r="H237" i="1" s="1"/>
  <c r="I238" i="1"/>
  <c r="I237" i="1" s="1"/>
  <c r="K238" i="1"/>
  <c r="K237" i="1" s="1"/>
  <c r="D238" i="1"/>
  <c r="D237" i="1" s="1"/>
  <c r="E234" i="1"/>
  <c r="E233" i="1" s="1"/>
  <c r="E232" i="1" s="1"/>
  <c r="F234" i="1"/>
  <c r="F233" i="1" s="1"/>
  <c r="F232" i="1" s="1"/>
  <c r="G234" i="1"/>
  <c r="G233" i="1" s="1"/>
  <c r="G232" i="1" s="1"/>
  <c r="H234" i="1"/>
  <c r="H233" i="1" s="1"/>
  <c r="H232" i="1" s="1"/>
  <c r="I234" i="1"/>
  <c r="I233" i="1" s="1"/>
  <c r="I232" i="1" s="1"/>
  <c r="K234" i="1"/>
  <c r="K233" i="1" s="1"/>
  <c r="K232" i="1" s="1"/>
  <c r="D234" i="1"/>
  <c r="D233" i="1" s="1"/>
  <c r="D232" i="1" s="1"/>
  <c r="E230" i="1"/>
  <c r="F230" i="1"/>
  <c r="G230" i="1"/>
  <c r="H230" i="1"/>
  <c r="I230" i="1"/>
  <c r="K230" i="1"/>
  <c r="D230" i="1"/>
  <c r="K228" i="1"/>
  <c r="I228" i="1"/>
  <c r="H228" i="1"/>
  <c r="G228" i="1"/>
  <c r="F228" i="1"/>
  <c r="E228" i="1"/>
  <c r="D228" i="1"/>
  <c r="K225" i="1"/>
  <c r="K224" i="1" s="1"/>
  <c r="I225" i="1"/>
  <c r="I224" i="1" s="1"/>
  <c r="H225" i="1"/>
  <c r="H224" i="1" s="1"/>
  <c r="G225" i="1"/>
  <c r="G224" i="1" s="1"/>
  <c r="F225" i="1"/>
  <c r="F224" i="1" s="1"/>
  <c r="E225" i="1"/>
  <c r="E224" i="1" s="1"/>
  <c r="D225" i="1"/>
  <c r="D224" i="1" s="1"/>
  <c r="K222" i="1"/>
  <c r="K221" i="1" s="1"/>
  <c r="I222" i="1"/>
  <c r="I221" i="1" s="1"/>
  <c r="H222" i="1"/>
  <c r="H221" i="1" s="1"/>
  <c r="G222" i="1"/>
  <c r="G221" i="1" s="1"/>
  <c r="F222" i="1"/>
  <c r="F221" i="1" s="1"/>
  <c r="E222" i="1"/>
  <c r="E221" i="1" s="1"/>
  <c r="D222" i="1"/>
  <c r="D221" i="1" s="1"/>
  <c r="E219" i="1"/>
  <c r="E218" i="1" s="1"/>
  <c r="F219" i="1"/>
  <c r="F218" i="1" s="1"/>
  <c r="G219" i="1"/>
  <c r="G218" i="1" s="1"/>
  <c r="H219" i="1"/>
  <c r="H218" i="1" s="1"/>
  <c r="I219" i="1"/>
  <c r="I218" i="1" s="1"/>
  <c r="K219" i="1"/>
  <c r="K218" i="1" s="1"/>
  <c r="D219" i="1"/>
  <c r="D218" i="1" s="1"/>
  <c r="E216" i="1"/>
  <c r="F216" i="1"/>
  <c r="G216" i="1"/>
  <c r="H216" i="1"/>
  <c r="I216" i="1"/>
  <c r="K216" i="1"/>
  <c r="D216" i="1"/>
  <c r="E214" i="1"/>
  <c r="F214" i="1"/>
  <c r="G214" i="1"/>
  <c r="H214" i="1"/>
  <c r="I214" i="1"/>
  <c r="K214" i="1"/>
  <c r="D214" i="1"/>
  <c r="E210" i="1"/>
  <c r="E209" i="1" s="1"/>
  <c r="E208" i="1" s="1"/>
  <c r="F210" i="1"/>
  <c r="F209" i="1" s="1"/>
  <c r="F208" i="1" s="1"/>
  <c r="G210" i="1"/>
  <c r="G209" i="1" s="1"/>
  <c r="G208" i="1" s="1"/>
  <c r="H210" i="1"/>
  <c r="H209" i="1" s="1"/>
  <c r="H208" i="1" s="1"/>
  <c r="I210" i="1"/>
  <c r="I209" i="1" s="1"/>
  <c r="I208" i="1" s="1"/>
  <c r="K210" i="1"/>
  <c r="K209" i="1" s="1"/>
  <c r="K208" i="1" s="1"/>
  <c r="D210" i="1"/>
  <c r="D209" i="1" s="1"/>
  <c r="D208" i="1" s="1"/>
  <c r="E206" i="1"/>
  <c r="E205" i="1" s="1"/>
  <c r="F206" i="1"/>
  <c r="F205" i="1" s="1"/>
  <c r="G206" i="1"/>
  <c r="G205" i="1" s="1"/>
  <c r="H206" i="1"/>
  <c r="H205" i="1" s="1"/>
  <c r="I206" i="1"/>
  <c r="I205" i="1" s="1"/>
  <c r="K206" i="1"/>
  <c r="K205" i="1" s="1"/>
  <c r="D206" i="1"/>
  <c r="D205" i="1" s="1"/>
  <c r="E203" i="1"/>
  <c r="E202" i="1" s="1"/>
  <c r="F203" i="1"/>
  <c r="F202" i="1" s="1"/>
  <c r="G203" i="1"/>
  <c r="G202" i="1" s="1"/>
  <c r="H203" i="1"/>
  <c r="H202" i="1" s="1"/>
  <c r="I203" i="1"/>
  <c r="I202" i="1" s="1"/>
  <c r="K203" i="1"/>
  <c r="D203" i="1"/>
  <c r="D202" i="1" s="1"/>
  <c r="K199" i="1"/>
  <c r="K198" i="1" s="1"/>
  <c r="I199" i="1"/>
  <c r="I198" i="1" s="1"/>
  <c r="H199" i="1"/>
  <c r="H198" i="1" s="1"/>
  <c r="G199" i="1"/>
  <c r="G198" i="1" s="1"/>
  <c r="F199" i="1"/>
  <c r="F198" i="1" s="1"/>
  <c r="E199" i="1"/>
  <c r="E198" i="1" s="1"/>
  <c r="D199" i="1"/>
  <c r="D198" i="1" s="1"/>
  <c r="E196" i="1"/>
  <c r="E195" i="1" s="1"/>
  <c r="F196" i="1"/>
  <c r="F195" i="1" s="1"/>
  <c r="G196" i="1"/>
  <c r="G195" i="1" s="1"/>
  <c r="H196" i="1"/>
  <c r="H195" i="1" s="1"/>
  <c r="I196" i="1"/>
  <c r="I195" i="1" s="1"/>
  <c r="K196" i="1"/>
  <c r="K195" i="1" s="1"/>
  <c r="D196" i="1"/>
  <c r="D195" i="1" s="1"/>
  <c r="E193" i="1"/>
  <c r="E192" i="1" s="1"/>
  <c r="F193" i="1"/>
  <c r="F192" i="1" s="1"/>
  <c r="G193" i="1"/>
  <c r="G192" i="1" s="1"/>
  <c r="H193" i="1"/>
  <c r="H192" i="1" s="1"/>
  <c r="I193" i="1"/>
  <c r="I192" i="1" s="1"/>
  <c r="K193" i="1"/>
  <c r="K192" i="1" s="1"/>
  <c r="D193" i="1"/>
  <c r="D192" i="1" s="1"/>
  <c r="E186" i="1"/>
  <c r="E185" i="1" s="1"/>
  <c r="F186" i="1"/>
  <c r="F185" i="1" s="1"/>
  <c r="G186" i="1"/>
  <c r="G185" i="1" s="1"/>
  <c r="H186" i="1"/>
  <c r="H185" i="1" s="1"/>
  <c r="I186" i="1"/>
  <c r="I185" i="1" s="1"/>
  <c r="K186" i="1"/>
  <c r="K185" i="1" s="1"/>
  <c r="E189" i="1"/>
  <c r="E188" i="1" s="1"/>
  <c r="F189" i="1"/>
  <c r="F188" i="1" s="1"/>
  <c r="G189" i="1"/>
  <c r="G188" i="1" s="1"/>
  <c r="H189" i="1"/>
  <c r="H188" i="1" s="1"/>
  <c r="I189" i="1"/>
  <c r="I188" i="1" s="1"/>
  <c r="K189" i="1"/>
  <c r="K188" i="1" s="1"/>
  <c r="D189" i="1"/>
  <c r="D188" i="1" s="1"/>
  <c r="D186" i="1"/>
  <c r="D185" i="1" s="1"/>
  <c r="K182" i="1"/>
  <c r="K181" i="1" s="1"/>
  <c r="I182" i="1"/>
  <c r="I181" i="1" s="1"/>
  <c r="H182" i="1"/>
  <c r="H181" i="1" s="1"/>
  <c r="G182" i="1"/>
  <c r="G181" i="1" s="1"/>
  <c r="F182" i="1"/>
  <c r="F181" i="1" s="1"/>
  <c r="E182" i="1"/>
  <c r="E181" i="1" s="1"/>
  <c r="D182" i="1"/>
  <c r="D181" i="1" s="1"/>
  <c r="E179" i="1"/>
  <c r="E178" i="1" s="1"/>
  <c r="F179" i="1"/>
  <c r="F178" i="1" s="1"/>
  <c r="G179" i="1"/>
  <c r="G178" i="1" s="1"/>
  <c r="H179" i="1"/>
  <c r="H178" i="1" s="1"/>
  <c r="I179" i="1"/>
  <c r="I178" i="1" s="1"/>
  <c r="K179" i="1"/>
  <c r="K178" i="1" s="1"/>
  <c r="D179" i="1"/>
  <c r="D178" i="1" s="1"/>
  <c r="E176" i="1"/>
  <c r="E175" i="1" s="1"/>
  <c r="F176" i="1"/>
  <c r="F175" i="1" s="1"/>
  <c r="G176" i="1"/>
  <c r="G175" i="1" s="1"/>
  <c r="H176" i="1"/>
  <c r="H175" i="1" s="1"/>
  <c r="I176" i="1"/>
  <c r="I175" i="1" s="1"/>
  <c r="K176" i="1"/>
  <c r="K175" i="1" s="1"/>
  <c r="D176" i="1"/>
  <c r="D175" i="1" s="1"/>
  <c r="K172" i="1"/>
  <c r="K171" i="1" s="1"/>
  <c r="I172" i="1"/>
  <c r="I171" i="1" s="1"/>
  <c r="H172" i="1"/>
  <c r="H171" i="1" s="1"/>
  <c r="G172" i="1"/>
  <c r="G171" i="1" s="1"/>
  <c r="F172" i="1"/>
  <c r="F171" i="1" s="1"/>
  <c r="E172" i="1"/>
  <c r="E171" i="1" s="1"/>
  <c r="D172" i="1"/>
  <c r="D171" i="1" s="1"/>
  <c r="K169" i="1"/>
  <c r="K168" i="1" s="1"/>
  <c r="I169" i="1"/>
  <c r="I168" i="1" s="1"/>
  <c r="H169" i="1"/>
  <c r="H168" i="1" s="1"/>
  <c r="G169" i="1"/>
  <c r="G168" i="1" s="1"/>
  <c r="F169" i="1"/>
  <c r="F168" i="1" s="1"/>
  <c r="E169" i="1"/>
  <c r="E168" i="1" s="1"/>
  <c r="D169" i="1"/>
  <c r="D168" i="1" s="1"/>
  <c r="K166" i="1"/>
  <c r="K165" i="1" s="1"/>
  <c r="I166" i="1"/>
  <c r="I165" i="1" s="1"/>
  <c r="H166" i="1"/>
  <c r="H165" i="1" s="1"/>
  <c r="G166" i="1"/>
  <c r="G165" i="1" s="1"/>
  <c r="F166" i="1"/>
  <c r="F165" i="1" s="1"/>
  <c r="E166" i="1"/>
  <c r="E165" i="1" s="1"/>
  <c r="D166" i="1"/>
  <c r="D165" i="1" s="1"/>
  <c r="E163" i="1"/>
  <c r="E162" i="1" s="1"/>
  <c r="F163" i="1"/>
  <c r="F162" i="1" s="1"/>
  <c r="G163" i="1"/>
  <c r="G162" i="1" s="1"/>
  <c r="H163" i="1"/>
  <c r="H162" i="1" s="1"/>
  <c r="I163" i="1"/>
  <c r="I162" i="1" s="1"/>
  <c r="K163" i="1"/>
  <c r="K162" i="1" s="1"/>
  <c r="D163" i="1"/>
  <c r="D162" i="1" s="1"/>
  <c r="E160" i="1"/>
  <c r="F160" i="1"/>
  <c r="G160" i="1"/>
  <c r="H160" i="1"/>
  <c r="I160" i="1"/>
  <c r="K160" i="1"/>
  <c r="D160" i="1"/>
  <c r="E158" i="1"/>
  <c r="F158" i="1"/>
  <c r="G158" i="1"/>
  <c r="H158" i="1"/>
  <c r="I158" i="1"/>
  <c r="K158" i="1"/>
  <c r="D158" i="1"/>
  <c r="E155" i="1"/>
  <c r="E154" i="1" s="1"/>
  <c r="F155" i="1"/>
  <c r="F154" i="1" s="1"/>
  <c r="G155" i="1"/>
  <c r="G154" i="1" s="1"/>
  <c r="H155" i="1"/>
  <c r="H154" i="1" s="1"/>
  <c r="I155" i="1"/>
  <c r="I154" i="1" s="1"/>
  <c r="K155" i="1"/>
  <c r="K154" i="1" s="1"/>
  <c r="D155" i="1"/>
  <c r="D154" i="1" s="1"/>
  <c r="E151" i="1"/>
  <c r="E150" i="1" s="1"/>
  <c r="E149" i="1" s="1"/>
  <c r="F151" i="1"/>
  <c r="F150" i="1" s="1"/>
  <c r="F149" i="1" s="1"/>
  <c r="G151" i="1"/>
  <c r="G150" i="1" s="1"/>
  <c r="G149" i="1" s="1"/>
  <c r="H151" i="1"/>
  <c r="H150" i="1" s="1"/>
  <c r="H149" i="1" s="1"/>
  <c r="I151" i="1"/>
  <c r="I150" i="1" s="1"/>
  <c r="I149" i="1" s="1"/>
  <c r="K151" i="1"/>
  <c r="K150" i="1" s="1"/>
  <c r="K149" i="1" s="1"/>
  <c r="D151" i="1"/>
  <c r="D150" i="1" s="1"/>
  <c r="D149" i="1" s="1"/>
  <c r="E147" i="1"/>
  <c r="E146" i="1" s="1"/>
  <c r="F147" i="1"/>
  <c r="F146" i="1" s="1"/>
  <c r="G147" i="1"/>
  <c r="G146" i="1" s="1"/>
  <c r="H147" i="1"/>
  <c r="H146" i="1" s="1"/>
  <c r="I147" i="1"/>
  <c r="I146" i="1" s="1"/>
  <c r="K147" i="1"/>
  <c r="K146" i="1" s="1"/>
  <c r="D147" i="1"/>
  <c r="D146" i="1" s="1"/>
  <c r="E144" i="1"/>
  <c r="E143" i="1" s="1"/>
  <c r="F144" i="1"/>
  <c r="F143" i="1" s="1"/>
  <c r="G144" i="1"/>
  <c r="G143" i="1" s="1"/>
  <c r="H144" i="1"/>
  <c r="H143" i="1" s="1"/>
  <c r="I144" i="1"/>
  <c r="I143" i="1" s="1"/>
  <c r="K144" i="1"/>
  <c r="K143" i="1" s="1"/>
  <c r="D144" i="1"/>
  <c r="D143" i="1" s="1"/>
  <c r="E140" i="1"/>
  <c r="E139" i="1" s="1"/>
  <c r="E138" i="1" s="1"/>
  <c r="F140" i="1"/>
  <c r="F139" i="1" s="1"/>
  <c r="F138" i="1" s="1"/>
  <c r="G140" i="1"/>
  <c r="G139" i="1" s="1"/>
  <c r="G138" i="1" s="1"/>
  <c r="H140" i="1"/>
  <c r="H139" i="1" s="1"/>
  <c r="H138" i="1" s="1"/>
  <c r="I140" i="1"/>
  <c r="I139" i="1" s="1"/>
  <c r="I138" i="1" s="1"/>
  <c r="K140" i="1"/>
  <c r="K139" i="1" s="1"/>
  <c r="K138" i="1" s="1"/>
  <c r="D140" i="1"/>
  <c r="D139" i="1" s="1"/>
  <c r="D138" i="1" s="1"/>
  <c r="E136" i="1"/>
  <c r="E135" i="1" s="1"/>
  <c r="F136" i="1"/>
  <c r="F135" i="1" s="1"/>
  <c r="G136" i="1"/>
  <c r="G135" i="1" s="1"/>
  <c r="H136" i="1"/>
  <c r="H135" i="1" s="1"/>
  <c r="I136" i="1"/>
  <c r="I135" i="1" s="1"/>
  <c r="K136" i="1"/>
  <c r="K135" i="1" s="1"/>
  <c r="D136" i="1"/>
  <c r="D135" i="1" s="1"/>
  <c r="K131" i="1"/>
  <c r="K130" i="1" s="1"/>
  <c r="I131" i="1"/>
  <c r="I130" i="1" s="1"/>
  <c r="H131" i="1"/>
  <c r="H130" i="1" s="1"/>
  <c r="G131" i="1"/>
  <c r="G130" i="1" s="1"/>
  <c r="F131" i="1"/>
  <c r="F130" i="1" s="1"/>
  <c r="E131" i="1"/>
  <c r="E130" i="1" s="1"/>
  <c r="D131" i="1"/>
  <c r="D130" i="1" s="1"/>
  <c r="K127" i="1"/>
  <c r="K126" i="1" s="1"/>
  <c r="K125" i="1" s="1"/>
  <c r="I127" i="1"/>
  <c r="I126" i="1" s="1"/>
  <c r="I125" i="1" s="1"/>
  <c r="H127" i="1"/>
  <c r="H126" i="1" s="1"/>
  <c r="H125" i="1" s="1"/>
  <c r="G127" i="1"/>
  <c r="G126" i="1" s="1"/>
  <c r="G125" i="1" s="1"/>
  <c r="F127" i="1"/>
  <c r="F126" i="1" s="1"/>
  <c r="F125" i="1" s="1"/>
  <c r="E127" i="1"/>
  <c r="E126" i="1" s="1"/>
  <c r="E125" i="1" s="1"/>
  <c r="D127" i="1"/>
  <c r="D126" i="1" s="1"/>
  <c r="D125" i="1" s="1"/>
  <c r="K121" i="1"/>
  <c r="K120" i="1" s="1"/>
  <c r="I121" i="1"/>
  <c r="I120" i="1" s="1"/>
  <c r="H121" i="1"/>
  <c r="H120" i="1" s="1"/>
  <c r="G121" i="1"/>
  <c r="G120" i="1" s="1"/>
  <c r="F121" i="1"/>
  <c r="E121" i="1"/>
  <c r="E120" i="1" s="1"/>
  <c r="D121" i="1"/>
  <c r="D120" i="1" s="1"/>
  <c r="D119" i="1" s="1"/>
  <c r="K117" i="1"/>
  <c r="K116" i="1" s="1"/>
  <c r="K115" i="1" s="1"/>
  <c r="I117" i="1"/>
  <c r="I116" i="1" s="1"/>
  <c r="I115" i="1" s="1"/>
  <c r="H117" i="1"/>
  <c r="H116" i="1" s="1"/>
  <c r="H115" i="1" s="1"/>
  <c r="G117" i="1"/>
  <c r="G116" i="1" s="1"/>
  <c r="G115" i="1" s="1"/>
  <c r="F117" i="1"/>
  <c r="F116" i="1" s="1"/>
  <c r="F115" i="1" s="1"/>
  <c r="E117" i="1"/>
  <c r="E116" i="1" s="1"/>
  <c r="E115" i="1" s="1"/>
  <c r="D117" i="1"/>
  <c r="D116" i="1" s="1"/>
  <c r="D115" i="1" s="1"/>
  <c r="K113" i="1"/>
  <c r="K112" i="1" s="1"/>
  <c r="I113" i="1"/>
  <c r="I112" i="1" s="1"/>
  <c r="I111" i="1" s="1"/>
  <c r="H113" i="1"/>
  <c r="H112" i="1" s="1"/>
  <c r="H111" i="1" s="1"/>
  <c r="G113" i="1"/>
  <c r="G112" i="1" s="1"/>
  <c r="G111" i="1" s="1"/>
  <c r="F113" i="1"/>
  <c r="F112" i="1" s="1"/>
  <c r="F111" i="1" s="1"/>
  <c r="E113" i="1"/>
  <c r="E112" i="1" s="1"/>
  <c r="E111" i="1" s="1"/>
  <c r="D113" i="1"/>
  <c r="D112" i="1" s="1"/>
  <c r="D111" i="1" s="1"/>
  <c r="K109" i="1"/>
  <c r="K108" i="1" s="1"/>
  <c r="K107" i="1" s="1"/>
  <c r="I109" i="1"/>
  <c r="I108" i="1" s="1"/>
  <c r="I107" i="1" s="1"/>
  <c r="H109" i="1"/>
  <c r="H108" i="1" s="1"/>
  <c r="H107" i="1" s="1"/>
  <c r="G109" i="1"/>
  <c r="G108" i="1" s="1"/>
  <c r="G107" i="1" s="1"/>
  <c r="F109" i="1"/>
  <c r="F108" i="1" s="1"/>
  <c r="F107" i="1" s="1"/>
  <c r="E109" i="1"/>
  <c r="E108" i="1" s="1"/>
  <c r="E107" i="1" s="1"/>
  <c r="D109" i="1"/>
  <c r="D108" i="1" s="1"/>
  <c r="D107" i="1" s="1"/>
  <c r="K105" i="1"/>
  <c r="K104" i="1" s="1"/>
  <c r="K103" i="1" s="1"/>
  <c r="I105" i="1"/>
  <c r="I104" i="1" s="1"/>
  <c r="I103" i="1" s="1"/>
  <c r="H105" i="1"/>
  <c r="H104" i="1" s="1"/>
  <c r="H103" i="1" s="1"/>
  <c r="G105" i="1"/>
  <c r="G104" i="1" s="1"/>
  <c r="G103" i="1" s="1"/>
  <c r="F105" i="1"/>
  <c r="F104" i="1" s="1"/>
  <c r="F103" i="1" s="1"/>
  <c r="E105" i="1"/>
  <c r="E104" i="1" s="1"/>
  <c r="E103" i="1" s="1"/>
  <c r="D105" i="1"/>
  <c r="D104" i="1" s="1"/>
  <c r="D103" i="1" s="1"/>
  <c r="E101" i="1"/>
  <c r="E100" i="1" s="1"/>
  <c r="E99" i="1" s="1"/>
  <c r="F101" i="1"/>
  <c r="F100" i="1" s="1"/>
  <c r="F99" i="1" s="1"/>
  <c r="G101" i="1"/>
  <c r="G100" i="1" s="1"/>
  <c r="G99" i="1" s="1"/>
  <c r="H101" i="1"/>
  <c r="H100" i="1" s="1"/>
  <c r="H99" i="1" s="1"/>
  <c r="I101" i="1"/>
  <c r="I100" i="1" s="1"/>
  <c r="I99" i="1" s="1"/>
  <c r="K101" i="1"/>
  <c r="K100" i="1" s="1"/>
  <c r="K99" i="1" s="1"/>
  <c r="D101" i="1"/>
  <c r="D100" i="1" s="1"/>
  <c r="D99" i="1" s="1"/>
  <c r="E97" i="1"/>
  <c r="F97" i="1"/>
  <c r="G97" i="1"/>
  <c r="H97" i="1"/>
  <c r="I97" i="1"/>
  <c r="K97" i="1"/>
  <c r="D97" i="1"/>
  <c r="E95" i="1"/>
  <c r="F95" i="1"/>
  <c r="G95" i="1"/>
  <c r="H95" i="1"/>
  <c r="I95" i="1"/>
  <c r="K95" i="1"/>
  <c r="D95" i="1"/>
  <c r="E92" i="1"/>
  <c r="F92" i="1"/>
  <c r="G92" i="1"/>
  <c r="H92" i="1"/>
  <c r="I92" i="1"/>
  <c r="K92" i="1"/>
  <c r="D92" i="1"/>
  <c r="E90" i="1"/>
  <c r="F90" i="1"/>
  <c r="G90" i="1"/>
  <c r="H90" i="1"/>
  <c r="I90" i="1"/>
  <c r="K90" i="1"/>
  <c r="D90" i="1"/>
  <c r="E86" i="1"/>
  <c r="E85" i="1" s="1"/>
  <c r="E84" i="1" s="1"/>
  <c r="F86" i="1"/>
  <c r="F85" i="1" s="1"/>
  <c r="F84" i="1" s="1"/>
  <c r="G86" i="1"/>
  <c r="G85" i="1" s="1"/>
  <c r="G84" i="1" s="1"/>
  <c r="H86" i="1"/>
  <c r="H85" i="1" s="1"/>
  <c r="H84" i="1" s="1"/>
  <c r="I86" i="1"/>
  <c r="I85" i="1" s="1"/>
  <c r="I84" i="1" s="1"/>
  <c r="K86" i="1"/>
  <c r="K85" i="1" s="1"/>
  <c r="K84" i="1" s="1"/>
  <c r="D86" i="1"/>
  <c r="D85" i="1" s="1"/>
  <c r="D84" i="1" s="1"/>
  <c r="E81" i="1"/>
  <c r="E80" i="1" s="1"/>
  <c r="F81" i="1"/>
  <c r="F80" i="1" s="1"/>
  <c r="G81" i="1"/>
  <c r="G80" i="1" s="1"/>
  <c r="H81" i="1"/>
  <c r="H80" i="1" s="1"/>
  <c r="I81" i="1"/>
  <c r="I80" i="1" s="1"/>
  <c r="K81" i="1"/>
  <c r="K80" i="1" s="1"/>
  <c r="D81" i="1"/>
  <c r="D80" i="1" s="1"/>
  <c r="E78" i="1"/>
  <c r="E77" i="1" s="1"/>
  <c r="F78" i="1"/>
  <c r="F77" i="1" s="1"/>
  <c r="G78" i="1"/>
  <c r="G77" i="1" s="1"/>
  <c r="H78" i="1"/>
  <c r="H77" i="1" s="1"/>
  <c r="I78" i="1"/>
  <c r="I77" i="1" s="1"/>
  <c r="K78" i="1"/>
  <c r="K77" i="1" s="1"/>
  <c r="D78" i="1"/>
  <c r="D77" i="1" s="1"/>
  <c r="E74" i="1"/>
  <c r="E73" i="1" s="1"/>
  <c r="F74" i="1"/>
  <c r="F73" i="1" s="1"/>
  <c r="G74" i="1"/>
  <c r="G73" i="1" s="1"/>
  <c r="H74" i="1"/>
  <c r="H73" i="1" s="1"/>
  <c r="I74" i="1"/>
  <c r="I73" i="1" s="1"/>
  <c r="K74" i="1"/>
  <c r="K73" i="1" s="1"/>
  <c r="D74" i="1"/>
  <c r="D73" i="1" s="1"/>
  <c r="E71" i="1"/>
  <c r="E70" i="1" s="1"/>
  <c r="F71" i="1"/>
  <c r="F70" i="1" s="1"/>
  <c r="G71" i="1"/>
  <c r="G70" i="1" s="1"/>
  <c r="H71" i="1"/>
  <c r="H70" i="1" s="1"/>
  <c r="I71" i="1"/>
  <c r="I70" i="1" s="1"/>
  <c r="K71" i="1"/>
  <c r="K70" i="1" s="1"/>
  <c r="D71" i="1"/>
  <c r="D70" i="1" s="1"/>
  <c r="E65" i="1"/>
  <c r="F65" i="1"/>
  <c r="G65" i="1"/>
  <c r="H65" i="1"/>
  <c r="I65" i="1"/>
  <c r="K65" i="1"/>
  <c r="D65" i="1"/>
  <c r="E63" i="1"/>
  <c r="F63" i="1"/>
  <c r="G63" i="1"/>
  <c r="H63" i="1"/>
  <c r="I63" i="1"/>
  <c r="K63" i="1"/>
  <c r="D63" i="1"/>
  <c r="E61" i="1"/>
  <c r="F61" i="1"/>
  <c r="G61" i="1"/>
  <c r="H61" i="1"/>
  <c r="I61" i="1"/>
  <c r="K61" i="1"/>
  <c r="D61" i="1"/>
  <c r="K57" i="1"/>
  <c r="I57" i="1"/>
  <c r="I56" i="1" s="1"/>
  <c r="H57" i="1"/>
  <c r="H56" i="1" s="1"/>
  <c r="G57" i="1"/>
  <c r="G56" i="1" s="1"/>
  <c r="F57" i="1"/>
  <c r="F56" i="1" s="1"/>
  <c r="E57" i="1"/>
  <c r="E56" i="1" s="1"/>
  <c r="D57" i="1"/>
  <c r="D56" i="1" s="1"/>
  <c r="E54" i="1"/>
  <c r="E53" i="1" s="1"/>
  <c r="F54" i="1"/>
  <c r="F53" i="1" s="1"/>
  <c r="G54" i="1"/>
  <c r="G53" i="1" s="1"/>
  <c r="H54" i="1"/>
  <c r="H53" i="1" s="1"/>
  <c r="I54" i="1"/>
  <c r="I53" i="1" s="1"/>
  <c r="K54" i="1"/>
  <c r="D54" i="1"/>
  <c r="D53" i="1" s="1"/>
  <c r="E50" i="1"/>
  <c r="F50" i="1"/>
  <c r="G50" i="1"/>
  <c r="H50" i="1"/>
  <c r="I50" i="1"/>
  <c r="K50" i="1"/>
  <c r="D50" i="1"/>
  <c r="E48" i="1"/>
  <c r="F48" i="1"/>
  <c r="G48" i="1"/>
  <c r="H48" i="1"/>
  <c r="I48" i="1"/>
  <c r="K48" i="1"/>
  <c r="D48" i="1"/>
  <c r="E45" i="1"/>
  <c r="F45" i="1"/>
  <c r="G45" i="1"/>
  <c r="H45" i="1"/>
  <c r="I45" i="1"/>
  <c r="K45" i="1"/>
  <c r="D45" i="1"/>
  <c r="E43" i="1"/>
  <c r="F43" i="1"/>
  <c r="G43" i="1"/>
  <c r="H43" i="1"/>
  <c r="I43" i="1"/>
  <c r="K43" i="1"/>
  <c r="D43" i="1"/>
  <c r="E40" i="1"/>
  <c r="E39" i="1" s="1"/>
  <c r="F40" i="1"/>
  <c r="F39" i="1" s="1"/>
  <c r="G40" i="1"/>
  <c r="G39" i="1" s="1"/>
  <c r="H40" i="1"/>
  <c r="H39" i="1" s="1"/>
  <c r="I40" i="1"/>
  <c r="I39" i="1" s="1"/>
  <c r="K40" i="1"/>
  <c r="K39" i="1" s="1"/>
  <c r="D40" i="1"/>
  <c r="D39" i="1" s="1"/>
  <c r="E36" i="1"/>
  <c r="E35" i="1" s="1"/>
  <c r="E34" i="1" s="1"/>
  <c r="F36" i="1"/>
  <c r="F35" i="1" s="1"/>
  <c r="F34" i="1" s="1"/>
  <c r="G36" i="1"/>
  <c r="G35" i="1" s="1"/>
  <c r="G34" i="1" s="1"/>
  <c r="H36" i="1"/>
  <c r="H35" i="1" s="1"/>
  <c r="H34" i="1" s="1"/>
  <c r="I36" i="1"/>
  <c r="I35" i="1" s="1"/>
  <c r="I34" i="1" s="1"/>
  <c r="K36" i="1"/>
  <c r="K35" i="1" s="1"/>
  <c r="K34" i="1" s="1"/>
  <c r="D36" i="1"/>
  <c r="D35" i="1" s="1"/>
  <c r="D34" i="1" s="1"/>
  <c r="E31" i="1"/>
  <c r="F31" i="1"/>
  <c r="G31" i="1"/>
  <c r="H31" i="1"/>
  <c r="I31" i="1"/>
  <c r="K31" i="1"/>
  <c r="D31" i="1"/>
  <c r="E29" i="1"/>
  <c r="F29" i="1"/>
  <c r="H29" i="1"/>
  <c r="I29" i="1"/>
  <c r="K29" i="1"/>
  <c r="D29" i="1"/>
  <c r="E27" i="1"/>
  <c r="F27" i="1"/>
  <c r="G27" i="1"/>
  <c r="H27" i="1"/>
  <c r="I27" i="1"/>
  <c r="K27" i="1"/>
  <c r="D27" i="1"/>
  <c r="E20" i="1"/>
  <c r="F20" i="1"/>
  <c r="G20" i="1"/>
  <c r="H20" i="1"/>
  <c r="I20" i="1"/>
  <c r="K20" i="1"/>
  <c r="E22" i="1"/>
  <c r="F22" i="1"/>
  <c r="G22" i="1"/>
  <c r="H22" i="1"/>
  <c r="I22" i="1"/>
  <c r="K22" i="1"/>
  <c r="D22" i="1"/>
  <c r="D20" i="1"/>
  <c r="G17" i="1"/>
  <c r="G16" i="1" s="1"/>
  <c r="H17" i="1"/>
  <c r="H16" i="1" s="1"/>
  <c r="I17" i="1"/>
  <c r="I16" i="1" s="1"/>
  <c r="K17" i="1"/>
  <c r="K16" i="1" s="1"/>
  <c r="E17" i="1"/>
  <c r="E16" i="1" s="1"/>
  <c r="F17" i="1"/>
  <c r="F16" i="1" s="1"/>
  <c r="D17" i="1"/>
  <c r="D16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H11" i="1" s="1"/>
  <c r="I13" i="1"/>
  <c r="I12" i="1" s="1"/>
  <c r="I11" i="1" s="1"/>
  <c r="K13" i="1"/>
  <c r="K12" i="1" s="1"/>
  <c r="K11" i="1" s="1"/>
  <c r="D13" i="1"/>
  <c r="D12" i="1" s="1"/>
  <c r="D11" i="1" s="1"/>
  <c r="E9" i="1"/>
  <c r="E8" i="1" s="1"/>
  <c r="E7" i="1" s="1"/>
  <c r="F9" i="1"/>
  <c r="F8" i="1" s="1"/>
  <c r="F7" i="1" s="1"/>
  <c r="G9" i="1"/>
  <c r="G8" i="1" s="1"/>
  <c r="G7" i="1" s="1"/>
  <c r="H9" i="1"/>
  <c r="H8" i="1" s="1"/>
  <c r="H7" i="1" s="1"/>
  <c r="I9" i="1"/>
  <c r="I8" i="1" s="1"/>
  <c r="I7" i="1" s="1"/>
  <c r="K9" i="1"/>
  <c r="K8" i="1" s="1"/>
  <c r="K7" i="1" s="1"/>
  <c r="D9" i="1"/>
  <c r="D8" i="1" s="1"/>
  <c r="D7" i="1" s="1"/>
  <c r="M663" i="1" l="1"/>
  <c r="M660" i="1"/>
  <c r="M666" i="1"/>
  <c r="M399" i="1"/>
  <c r="L569" i="1"/>
  <c r="M648" i="1"/>
  <c r="M467" i="1"/>
  <c r="M562" i="1"/>
  <c r="K56" i="1"/>
  <c r="M57" i="1"/>
  <c r="L57" i="1"/>
  <c r="K53" i="1"/>
  <c r="L54" i="1"/>
  <c r="M54" i="1"/>
  <c r="L409" i="1"/>
  <c r="M590" i="1"/>
  <c r="L401" i="1"/>
  <c r="L590" i="1"/>
  <c r="M497" i="1"/>
  <c r="M409" i="1"/>
  <c r="E634" i="1"/>
  <c r="E633" i="1" s="1"/>
  <c r="M537" i="1"/>
  <c r="D408" i="1"/>
  <c r="E425" i="1"/>
  <c r="E424" i="1" s="1"/>
  <c r="M367" i="1"/>
  <c r="K518" i="1"/>
  <c r="M679" i="1"/>
  <c r="M637" i="1"/>
  <c r="M631" i="1"/>
  <c r="M541" i="1"/>
  <c r="F634" i="1"/>
  <c r="F633" i="1" s="1"/>
  <c r="K403" i="1"/>
  <c r="E408" i="1"/>
  <c r="F120" i="1"/>
  <c r="F119" i="1" s="1"/>
  <c r="M504" i="1"/>
  <c r="M471" i="1"/>
  <c r="E388" i="1"/>
  <c r="D525" i="1"/>
  <c r="M628" i="1"/>
  <c r="M463" i="1"/>
  <c r="L399" i="1"/>
  <c r="E525" i="1"/>
  <c r="L644" i="1"/>
  <c r="M657" i="1"/>
  <c r="L508" i="1"/>
  <c r="M364" i="1"/>
  <c r="M444" i="1"/>
  <c r="M644" i="1"/>
  <c r="M411" i="1"/>
  <c r="F518" i="1"/>
  <c r="L570" i="1"/>
  <c r="M487" i="1"/>
  <c r="D532" i="1"/>
  <c r="M582" i="1"/>
  <c r="L497" i="1"/>
  <c r="M523" i="1"/>
  <c r="G227" i="1"/>
  <c r="M641" i="1"/>
  <c r="M615" i="1"/>
  <c r="M601" i="1"/>
  <c r="M450" i="1"/>
  <c r="M437" i="1"/>
  <c r="L370" i="1"/>
  <c r="M406" i="1"/>
  <c r="E518" i="1"/>
  <c r="L663" i="1"/>
  <c r="F373" i="1"/>
  <c r="F372" i="1" s="1"/>
  <c r="E373" i="1"/>
  <c r="E372" i="1" s="1"/>
  <c r="K408" i="1"/>
  <c r="M529" i="1"/>
  <c r="L558" i="1"/>
  <c r="M651" i="1"/>
  <c r="M625" i="1"/>
  <c r="M418" i="1"/>
  <c r="M430" i="1"/>
  <c r="D499" i="1"/>
  <c r="M598" i="1"/>
  <c r="M687" i="1"/>
  <c r="M675" i="1"/>
  <c r="M459" i="1"/>
  <c r="M609" i="1"/>
  <c r="M593" i="1"/>
  <c r="L471" i="1"/>
  <c r="L459" i="1"/>
  <c r="L444" i="1"/>
  <c r="D373" i="1"/>
  <c r="D372" i="1" s="1"/>
  <c r="M380" i="1"/>
  <c r="M428" i="1"/>
  <c r="L562" i="1"/>
  <c r="M544" i="1"/>
  <c r="M415" i="1"/>
  <c r="M659" i="1"/>
  <c r="M574" i="1"/>
  <c r="M530" i="1"/>
  <c r="M482" i="1"/>
  <c r="G388" i="1"/>
  <c r="D396" i="1"/>
  <c r="M600" i="1"/>
  <c r="M654" i="1"/>
  <c r="L656" i="1"/>
  <c r="L660" i="1"/>
  <c r="G643" i="1"/>
  <c r="G639" i="1" s="1"/>
  <c r="L609" i="1"/>
  <c r="G589" i="1"/>
  <c r="L589" i="1" s="1"/>
  <c r="L543" i="1"/>
  <c r="L530" i="1"/>
  <c r="L516" i="1"/>
  <c r="L520" i="1"/>
  <c r="H499" i="1"/>
  <c r="L490" i="1"/>
  <c r="L482" i="1"/>
  <c r="L433" i="1"/>
  <c r="G403" i="1"/>
  <c r="I373" i="1"/>
  <c r="I372" i="1" s="1"/>
  <c r="H373" i="1"/>
  <c r="H372" i="1" s="1"/>
  <c r="G373" i="1"/>
  <c r="G372" i="1" s="1"/>
  <c r="L361" i="1"/>
  <c r="L443" i="1"/>
  <c r="I518" i="1"/>
  <c r="D297" i="1"/>
  <c r="D296" i="1" s="1"/>
  <c r="L648" i="1"/>
  <c r="M570" i="1"/>
  <c r="L418" i="1"/>
  <c r="D403" i="1"/>
  <c r="M566" i="1"/>
  <c r="M621" i="1"/>
  <c r="L659" i="1"/>
  <c r="K396" i="1"/>
  <c r="L666" i="1"/>
  <c r="M606" i="1"/>
  <c r="G360" i="1"/>
  <c r="L360" i="1" s="1"/>
  <c r="M370" i="1"/>
  <c r="K388" i="1"/>
  <c r="I408" i="1"/>
  <c r="M653" i="1"/>
  <c r="L533" i="1"/>
  <c r="L683" i="1"/>
  <c r="L628" i="1"/>
  <c r="K489" i="1"/>
  <c r="L489" i="1" s="1"/>
  <c r="M501" i="1"/>
  <c r="L478" i="1"/>
  <c r="L513" i="1"/>
  <c r="L557" i="1"/>
  <c r="L614" i="1"/>
  <c r="L619" i="1"/>
  <c r="I396" i="1"/>
  <c r="L500" i="1"/>
  <c r="L625" i="1"/>
  <c r="M578" i="1"/>
  <c r="L501" i="1"/>
  <c r="F388" i="1"/>
  <c r="L406" i="1"/>
  <c r="L430" i="1"/>
  <c r="L449" i="1"/>
  <c r="L492" i="1"/>
  <c r="K499" i="1"/>
  <c r="L548" i="1"/>
  <c r="E499" i="1"/>
  <c r="L578" i="1"/>
  <c r="L437" i="1"/>
  <c r="L422" i="1"/>
  <c r="D425" i="1"/>
  <c r="D424" i="1" s="1"/>
  <c r="L537" i="1"/>
  <c r="L574" i="1"/>
  <c r="M493" i="1"/>
  <c r="L601" i="1"/>
  <c r="L426" i="1"/>
  <c r="L428" i="1"/>
  <c r="M443" i="1"/>
  <c r="I499" i="1"/>
  <c r="H639" i="1"/>
  <c r="L651" i="1"/>
  <c r="L493" i="1"/>
  <c r="G408" i="1"/>
  <c r="L687" i="1"/>
  <c r="M622" i="1"/>
  <c r="L534" i="1"/>
  <c r="H518" i="1"/>
  <c r="L522" i="1"/>
  <c r="D596" i="1"/>
  <c r="D595" i="1" s="1"/>
  <c r="L622" i="1"/>
  <c r="L654" i="1"/>
  <c r="H634" i="1"/>
  <c r="H633" i="1" s="1"/>
  <c r="H388" i="1"/>
  <c r="I511" i="1"/>
  <c r="I388" i="1"/>
  <c r="H511" i="1"/>
  <c r="H403" i="1"/>
  <c r="M519" i="1"/>
  <c r="L477" i="1"/>
  <c r="L577" i="1"/>
  <c r="M465" i="1"/>
  <c r="K469" i="1"/>
  <c r="M469" i="1" s="1"/>
  <c r="M470" i="1"/>
  <c r="D518" i="1"/>
  <c r="L519" i="1"/>
  <c r="G518" i="1"/>
  <c r="D413" i="1"/>
  <c r="H585" i="1"/>
  <c r="H584" i="1" s="1"/>
  <c r="M635" i="1"/>
  <c r="M534" i="1"/>
  <c r="M404" i="1"/>
  <c r="L380" i="1"/>
  <c r="L367" i="1"/>
  <c r="L404" i="1"/>
  <c r="L411" i="1"/>
  <c r="M426" i="1"/>
  <c r="I432" i="1"/>
  <c r="M478" i="1"/>
  <c r="M490" i="1"/>
  <c r="F525" i="1"/>
  <c r="K536" i="1"/>
  <c r="L536" i="1" s="1"/>
  <c r="M589" i="1"/>
  <c r="L600" i="1"/>
  <c r="I634" i="1"/>
  <c r="I633" i="1" s="1"/>
  <c r="L675" i="1"/>
  <c r="M683" i="1"/>
  <c r="M475" i="1"/>
  <c r="M369" i="1"/>
  <c r="E396" i="1"/>
  <c r="K515" i="1"/>
  <c r="M515" i="1" s="1"/>
  <c r="K565" i="1"/>
  <c r="K564" i="1" s="1"/>
  <c r="M564" i="1" s="1"/>
  <c r="K581" i="1"/>
  <c r="K580" i="1" s="1"/>
  <c r="H596" i="1"/>
  <c r="H595" i="1" s="1"/>
  <c r="D604" i="1"/>
  <c r="M627" i="1"/>
  <c r="F639" i="1"/>
  <c r="D639" i="1"/>
  <c r="L671" i="1"/>
  <c r="M516" i="1"/>
  <c r="M441" i="1"/>
  <c r="M393" i="1"/>
  <c r="M378" i="1"/>
  <c r="E403" i="1"/>
  <c r="I403" i="1"/>
  <c r="F408" i="1"/>
  <c r="M477" i="1"/>
  <c r="M520" i="1"/>
  <c r="M533" i="1"/>
  <c r="L587" i="1"/>
  <c r="G634" i="1"/>
  <c r="G633" i="1" s="1"/>
  <c r="K634" i="1"/>
  <c r="E639" i="1"/>
  <c r="L475" i="1"/>
  <c r="G650" i="1"/>
  <c r="L650" i="1" s="1"/>
  <c r="L631" i="1"/>
  <c r="M612" i="1"/>
  <c r="D388" i="1"/>
  <c r="H408" i="1"/>
  <c r="M434" i="1"/>
  <c r="D473" i="1"/>
  <c r="D452" i="1" s="1"/>
  <c r="M492" i="1"/>
  <c r="G496" i="1"/>
  <c r="G495" i="1" s="1"/>
  <c r="L495" i="1" s="1"/>
  <c r="K512" i="1"/>
  <c r="M619" i="1"/>
  <c r="M630" i="1"/>
  <c r="L665" i="1"/>
  <c r="L612" i="1"/>
  <c r="M447" i="1"/>
  <c r="M390" i="1"/>
  <c r="L397" i="1"/>
  <c r="E473" i="1"/>
  <c r="E452" i="1" s="1"/>
  <c r="L582" i="1"/>
  <c r="L598" i="1"/>
  <c r="L679" i="1"/>
  <c r="L447" i="1"/>
  <c r="K425" i="1"/>
  <c r="K424" i="1" s="1"/>
  <c r="M508" i="1"/>
  <c r="K547" i="1"/>
  <c r="K546" i="1" s="1"/>
  <c r="L546" i="1" s="1"/>
  <c r="I413" i="1"/>
  <c r="H532" i="1"/>
  <c r="L606" i="1"/>
  <c r="H413" i="1"/>
  <c r="H439" i="1"/>
  <c r="F499" i="1"/>
  <c r="D511" i="1"/>
  <c r="I532" i="1"/>
  <c r="K685" i="1"/>
  <c r="L686" i="1"/>
  <c r="L681" i="1"/>
  <c r="M681" i="1"/>
  <c r="M682" i="1"/>
  <c r="L682" i="1"/>
  <c r="M678" i="1"/>
  <c r="K677" i="1"/>
  <c r="L678" i="1"/>
  <c r="K673" i="1"/>
  <c r="L674" i="1"/>
  <c r="M674" i="1"/>
  <c r="E668" i="1"/>
  <c r="D668" i="1"/>
  <c r="G668" i="1"/>
  <c r="F668" i="1"/>
  <c r="I668" i="1"/>
  <c r="H668" i="1"/>
  <c r="M669" i="1"/>
  <c r="M670" i="1"/>
  <c r="L669" i="1"/>
  <c r="M671" i="1"/>
  <c r="L670" i="1"/>
  <c r="M665" i="1"/>
  <c r="M662" i="1"/>
  <c r="G662" i="1"/>
  <c r="L662" i="1" s="1"/>
  <c r="L657" i="1"/>
  <c r="M656" i="1"/>
  <c r="H646" i="1"/>
  <c r="D646" i="1"/>
  <c r="E646" i="1"/>
  <c r="G653" i="1"/>
  <c r="L653" i="1" s="1"/>
  <c r="I646" i="1"/>
  <c r="M650" i="1"/>
  <c r="F646" i="1"/>
  <c r="K647" i="1"/>
  <c r="I639" i="1"/>
  <c r="K639" i="1"/>
  <c r="L640" i="1"/>
  <c r="M640" i="1"/>
  <c r="L641" i="1"/>
  <c r="D634" i="1"/>
  <c r="D633" i="1" s="1"/>
  <c r="L635" i="1"/>
  <c r="L630" i="1"/>
  <c r="E617" i="1"/>
  <c r="L627" i="1"/>
  <c r="D617" i="1"/>
  <c r="L624" i="1"/>
  <c r="M624" i="1"/>
  <c r="I617" i="1"/>
  <c r="H617" i="1"/>
  <c r="G621" i="1"/>
  <c r="L621" i="1" s="1"/>
  <c r="F617" i="1"/>
  <c r="K618" i="1"/>
  <c r="L615" i="1"/>
  <c r="M614" i="1"/>
  <c r="M611" i="1"/>
  <c r="L611" i="1"/>
  <c r="H604" i="1"/>
  <c r="G604" i="1"/>
  <c r="E604" i="1"/>
  <c r="L608" i="1"/>
  <c r="M608" i="1"/>
  <c r="I604" i="1"/>
  <c r="F604" i="1"/>
  <c r="K605" i="1"/>
  <c r="E596" i="1"/>
  <c r="E595" i="1" s="1"/>
  <c r="F596" i="1"/>
  <c r="F595" i="1" s="1"/>
  <c r="I596" i="1"/>
  <c r="I595" i="1" s="1"/>
  <c r="G596" i="1"/>
  <c r="G595" i="1" s="1"/>
  <c r="K597" i="1"/>
  <c r="L592" i="1"/>
  <c r="M592" i="1"/>
  <c r="L593" i="1"/>
  <c r="F585" i="1"/>
  <c r="F584" i="1" s="1"/>
  <c r="E585" i="1"/>
  <c r="E584" i="1" s="1"/>
  <c r="D585" i="1"/>
  <c r="D584" i="1" s="1"/>
  <c r="I585" i="1"/>
  <c r="I584" i="1" s="1"/>
  <c r="K586" i="1"/>
  <c r="M587" i="1"/>
  <c r="G581" i="1"/>
  <c r="K576" i="1"/>
  <c r="M577" i="1"/>
  <c r="K572" i="1"/>
  <c r="M573" i="1"/>
  <c r="G573" i="1"/>
  <c r="G572" i="1" s="1"/>
  <c r="K568" i="1"/>
  <c r="M569" i="1"/>
  <c r="G564" i="1"/>
  <c r="L566" i="1"/>
  <c r="E555" i="1"/>
  <c r="K560" i="1"/>
  <c r="L561" i="1"/>
  <c r="M561" i="1"/>
  <c r="D555" i="1"/>
  <c r="F555" i="1"/>
  <c r="I555" i="1"/>
  <c r="H555" i="1"/>
  <c r="K556" i="1"/>
  <c r="M558" i="1"/>
  <c r="M557" i="1"/>
  <c r="K551" i="1"/>
  <c r="L552" i="1"/>
  <c r="M552" i="1"/>
  <c r="M553" i="1"/>
  <c r="L553" i="1"/>
  <c r="M548" i="1"/>
  <c r="H539" i="1"/>
  <c r="I539" i="1"/>
  <c r="K539" i="1"/>
  <c r="D539" i="1"/>
  <c r="L544" i="1"/>
  <c r="E539" i="1"/>
  <c r="M543" i="1"/>
  <c r="F539" i="1"/>
  <c r="G539" i="1"/>
  <c r="L540" i="1"/>
  <c r="L541" i="1"/>
  <c r="M540" i="1"/>
  <c r="F532" i="1"/>
  <c r="G532" i="1"/>
  <c r="E532" i="1"/>
  <c r="H525" i="1"/>
  <c r="I525" i="1"/>
  <c r="L529" i="1"/>
  <c r="G525" i="1"/>
  <c r="K525" i="1"/>
  <c r="L526" i="1"/>
  <c r="M526" i="1"/>
  <c r="M527" i="1"/>
  <c r="L527" i="1"/>
  <c r="L523" i="1"/>
  <c r="F511" i="1"/>
  <c r="E511" i="1"/>
  <c r="G511" i="1"/>
  <c r="M513" i="1"/>
  <c r="L506" i="1"/>
  <c r="L507" i="1"/>
  <c r="L503" i="1"/>
  <c r="G499" i="1"/>
  <c r="L504" i="1"/>
  <c r="M503" i="1"/>
  <c r="M500" i="1"/>
  <c r="H485" i="1"/>
  <c r="G485" i="1"/>
  <c r="F485" i="1"/>
  <c r="E485" i="1"/>
  <c r="D485" i="1"/>
  <c r="I485" i="1"/>
  <c r="L486" i="1"/>
  <c r="M486" i="1"/>
  <c r="L487" i="1"/>
  <c r="G480" i="1"/>
  <c r="L480" i="1" s="1"/>
  <c r="L481" i="1"/>
  <c r="M481" i="1"/>
  <c r="M480" i="1"/>
  <c r="I473" i="1"/>
  <c r="I452" i="1" s="1"/>
  <c r="K473" i="1"/>
  <c r="H473" i="1"/>
  <c r="H452" i="1" s="1"/>
  <c r="F473" i="1"/>
  <c r="F452" i="1" s="1"/>
  <c r="G474" i="1"/>
  <c r="G473" i="1" s="1"/>
  <c r="M474" i="1"/>
  <c r="G469" i="1"/>
  <c r="L470" i="1"/>
  <c r="G465" i="1"/>
  <c r="L465" i="1" s="1"/>
  <c r="L466" i="1"/>
  <c r="L467" i="1"/>
  <c r="M466" i="1"/>
  <c r="L462" i="1"/>
  <c r="K461" i="1"/>
  <c r="M462" i="1"/>
  <c r="L463" i="1"/>
  <c r="L457" i="1"/>
  <c r="M457" i="1"/>
  <c r="M458" i="1"/>
  <c r="L458" i="1"/>
  <c r="L454" i="1"/>
  <c r="K453" i="1"/>
  <c r="L455" i="1"/>
  <c r="M455" i="1"/>
  <c r="M454" i="1"/>
  <c r="L450" i="1"/>
  <c r="G439" i="1"/>
  <c r="M449" i="1"/>
  <c r="L446" i="1"/>
  <c r="M446" i="1"/>
  <c r="D439" i="1"/>
  <c r="E439" i="1"/>
  <c r="I439" i="1"/>
  <c r="F439" i="1"/>
  <c r="K439" i="1"/>
  <c r="L440" i="1"/>
  <c r="M440" i="1"/>
  <c r="L441" i="1"/>
  <c r="L436" i="1"/>
  <c r="M436" i="1"/>
  <c r="K432" i="1"/>
  <c r="D432" i="1"/>
  <c r="H432" i="1"/>
  <c r="G432" i="1"/>
  <c r="F432" i="1"/>
  <c r="E432" i="1"/>
  <c r="L434" i="1"/>
  <c r="F425" i="1"/>
  <c r="F424" i="1" s="1"/>
  <c r="H425" i="1"/>
  <c r="H424" i="1" s="1"/>
  <c r="I425" i="1"/>
  <c r="I424" i="1" s="1"/>
  <c r="G425" i="1"/>
  <c r="G424" i="1" s="1"/>
  <c r="L420" i="1"/>
  <c r="M420" i="1"/>
  <c r="M421" i="1"/>
  <c r="M422" i="1"/>
  <c r="L421" i="1"/>
  <c r="L417" i="1"/>
  <c r="E413" i="1"/>
  <c r="F413" i="1"/>
  <c r="M417" i="1"/>
  <c r="G413" i="1"/>
  <c r="K413" i="1"/>
  <c r="L414" i="1"/>
  <c r="M414" i="1"/>
  <c r="L415" i="1"/>
  <c r="F403" i="1"/>
  <c r="M401" i="1"/>
  <c r="H396" i="1"/>
  <c r="F396" i="1"/>
  <c r="G396" i="1"/>
  <c r="M397" i="1"/>
  <c r="L389" i="1"/>
  <c r="M389" i="1"/>
  <c r="L390" i="1"/>
  <c r="L392" i="1"/>
  <c r="L393" i="1"/>
  <c r="M392" i="1"/>
  <c r="K383" i="1"/>
  <c r="L384" i="1"/>
  <c r="M384" i="1"/>
  <c r="M385" i="1"/>
  <c r="L385" i="1"/>
  <c r="L378" i="1"/>
  <c r="L379" i="1"/>
  <c r="K372" i="1"/>
  <c r="M376" i="1"/>
  <c r="L376" i="1"/>
  <c r="D359" i="1"/>
  <c r="G369" i="1"/>
  <c r="L369" i="1" s="1"/>
  <c r="L366" i="1"/>
  <c r="M366" i="1"/>
  <c r="H359" i="1"/>
  <c r="L364" i="1"/>
  <c r="F359" i="1"/>
  <c r="E359" i="1"/>
  <c r="K363" i="1"/>
  <c r="K359" i="1" s="1"/>
  <c r="I359" i="1"/>
  <c r="M361" i="1"/>
  <c r="M360" i="1"/>
  <c r="L146" i="1"/>
  <c r="L214" i="1"/>
  <c r="E227" i="1"/>
  <c r="L262" i="1"/>
  <c r="L330" i="1"/>
  <c r="L162" i="1"/>
  <c r="L294" i="1"/>
  <c r="M13" i="1"/>
  <c r="L13" i="1"/>
  <c r="M178" i="1"/>
  <c r="L45" i="1"/>
  <c r="L77" i="1"/>
  <c r="L292" i="1"/>
  <c r="L135" i="1"/>
  <c r="M218" i="1"/>
  <c r="L43" i="1"/>
  <c r="D94" i="1"/>
  <c r="L65" i="1"/>
  <c r="M92" i="1"/>
  <c r="L282" i="1"/>
  <c r="L317" i="1"/>
  <c r="L332" i="1"/>
  <c r="L31" i="1"/>
  <c r="M303" i="1"/>
  <c r="M244" i="1"/>
  <c r="L48" i="1"/>
  <c r="M149" i="1"/>
  <c r="M246" i="1"/>
  <c r="M36" i="1"/>
  <c r="L7" i="1"/>
  <c r="L27" i="1"/>
  <c r="L61" i="1"/>
  <c r="L168" i="1"/>
  <c r="L192" i="1"/>
  <c r="G213" i="1"/>
  <c r="L260" i="1"/>
  <c r="G264" i="1"/>
  <c r="L343" i="1"/>
  <c r="L95" i="1"/>
  <c r="L158" i="1"/>
  <c r="L181" i="1"/>
  <c r="L198" i="1"/>
  <c r="L205" i="1"/>
  <c r="L237" i="1"/>
  <c r="L321" i="1"/>
  <c r="L154" i="1"/>
  <c r="K227" i="1"/>
  <c r="L267" i="1"/>
  <c r="L22" i="1"/>
  <c r="G42" i="1"/>
  <c r="L50" i="1"/>
  <c r="D89" i="1"/>
  <c r="M294" i="1"/>
  <c r="L11" i="1"/>
  <c r="L16" i="1"/>
  <c r="L29" i="1"/>
  <c r="L63" i="1"/>
  <c r="L90" i="1"/>
  <c r="L203" i="1"/>
  <c r="L311" i="1"/>
  <c r="L323" i="1"/>
  <c r="M343" i="1"/>
  <c r="M278" i="1"/>
  <c r="M203" i="1"/>
  <c r="L335" i="1"/>
  <c r="M228" i="1"/>
  <c r="M158" i="1"/>
  <c r="L243" i="1"/>
  <c r="L176" i="1"/>
  <c r="D264" i="1"/>
  <c r="L284" i="1"/>
  <c r="L300" i="1"/>
  <c r="L319" i="1"/>
  <c r="L356" i="1"/>
  <c r="L160" i="1"/>
  <c r="E47" i="1"/>
  <c r="M143" i="1"/>
  <c r="L216" i="1"/>
  <c r="L230" i="1"/>
  <c r="L265" i="1"/>
  <c r="M307" i="1"/>
  <c r="M319" i="1"/>
  <c r="M348" i="1"/>
  <c r="M238" i="1"/>
  <c r="L20" i="1"/>
  <c r="L103" i="1"/>
  <c r="L138" i="1"/>
  <c r="K297" i="1"/>
  <c r="K296" i="1" s="1"/>
  <c r="L307" i="1"/>
  <c r="L97" i="1"/>
  <c r="L125" i="1"/>
  <c r="K202" i="1"/>
  <c r="L202" i="1" s="1"/>
  <c r="L208" i="1"/>
  <c r="L221" i="1"/>
  <c r="L254" i="1"/>
  <c r="M287" i="1"/>
  <c r="M317" i="1"/>
  <c r="M357" i="1"/>
  <c r="M333" i="1"/>
  <c r="M193" i="1"/>
  <c r="M163" i="1"/>
  <c r="L115" i="1"/>
  <c r="L149" i="1"/>
  <c r="L240" i="1"/>
  <c r="L246" i="1"/>
  <c r="L250" i="1"/>
  <c r="L277" i="1"/>
  <c r="L287" i="1"/>
  <c r="M332" i="1"/>
  <c r="L347" i="1"/>
  <c r="L84" i="1"/>
  <c r="L99" i="1"/>
  <c r="L175" i="1"/>
  <c r="L188" i="1"/>
  <c r="L274" i="1"/>
  <c r="M188" i="1"/>
  <c r="M131" i="1"/>
  <c r="M121" i="1"/>
  <c r="M185" i="1"/>
  <c r="L171" i="1"/>
  <c r="L185" i="1"/>
  <c r="L338" i="1"/>
  <c r="M16" i="1"/>
  <c r="L80" i="1"/>
  <c r="L107" i="1"/>
  <c r="L178" i="1"/>
  <c r="L269" i="1"/>
  <c r="M353" i="1"/>
  <c r="M198" i="1"/>
  <c r="L39" i="1"/>
  <c r="L73" i="1"/>
  <c r="L143" i="1"/>
  <c r="L195" i="1"/>
  <c r="L218" i="1"/>
  <c r="L232" i="1"/>
  <c r="L303" i="1"/>
  <c r="M126" i="1"/>
  <c r="L34" i="1"/>
  <c r="L130" i="1"/>
  <c r="M311" i="1"/>
  <c r="M313" i="1"/>
  <c r="M208" i="1"/>
  <c r="M168" i="1"/>
  <c r="D129" i="1"/>
  <c r="L165" i="1"/>
  <c r="L224" i="1"/>
  <c r="M338" i="1"/>
  <c r="M323" i="1"/>
  <c r="M248" i="1"/>
  <c r="M233" i="1"/>
  <c r="M138" i="1"/>
  <c r="K111" i="1"/>
  <c r="L112" i="1"/>
  <c r="M112" i="1"/>
  <c r="L70" i="1"/>
  <c r="M70" i="1"/>
  <c r="L350" i="1"/>
  <c r="M288" i="1"/>
  <c r="M116" i="1"/>
  <c r="M101" i="1"/>
  <c r="M86" i="1"/>
  <c r="M81" i="1"/>
  <c r="M71" i="1"/>
  <c r="M61" i="1"/>
  <c r="M31" i="1"/>
  <c r="M11" i="1"/>
  <c r="F60" i="1"/>
  <c r="F59" i="1" s="1"/>
  <c r="E129" i="1"/>
  <c r="M243" i="1"/>
  <c r="K329" i="1"/>
  <c r="K328" i="1" s="1"/>
  <c r="M356" i="1"/>
  <c r="L353" i="1"/>
  <c r="L348" i="1"/>
  <c r="L333" i="1"/>
  <c r="L313" i="1"/>
  <c r="L308" i="1"/>
  <c r="L298" i="1"/>
  <c r="L288" i="1"/>
  <c r="L278" i="1"/>
  <c r="L248" i="1"/>
  <c r="L238" i="1"/>
  <c r="L233" i="1"/>
  <c r="L228" i="1"/>
  <c r="L193" i="1"/>
  <c r="L163" i="1"/>
  <c r="L131" i="1"/>
  <c r="L126" i="1"/>
  <c r="L121" i="1"/>
  <c r="L116" i="1"/>
  <c r="L101" i="1"/>
  <c r="L86" i="1"/>
  <c r="L81" i="1"/>
  <c r="L71" i="1"/>
  <c r="L36" i="1"/>
  <c r="M298" i="1"/>
  <c r="F47" i="1"/>
  <c r="K281" i="1"/>
  <c r="K280" i="1" s="1"/>
  <c r="G342" i="1"/>
  <c r="G341" i="1" s="1"/>
  <c r="K342" i="1"/>
  <c r="M347" i="1"/>
  <c r="M312" i="1"/>
  <c r="M292" i="1"/>
  <c r="M282" i="1"/>
  <c r="M277" i="1"/>
  <c r="M267" i="1"/>
  <c r="M262" i="1"/>
  <c r="M252" i="1"/>
  <c r="M247" i="1"/>
  <c r="M237" i="1"/>
  <c r="M232" i="1"/>
  <c r="M222" i="1"/>
  <c r="M192" i="1"/>
  <c r="M182" i="1"/>
  <c r="M172" i="1"/>
  <c r="M162" i="1"/>
  <c r="M147" i="1"/>
  <c r="M130" i="1"/>
  <c r="M125" i="1"/>
  <c r="M120" i="1"/>
  <c r="M115" i="1"/>
  <c r="M105" i="1"/>
  <c r="M100" i="1"/>
  <c r="M95" i="1"/>
  <c r="M90" i="1"/>
  <c r="M85" i="1"/>
  <c r="M80" i="1"/>
  <c r="M65" i="1"/>
  <c r="M50" i="1"/>
  <c r="M45" i="1"/>
  <c r="M40" i="1"/>
  <c r="M35" i="1"/>
  <c r="M20" i="1"/>
  <c r="M308" i="1"/>
  <c r="F213" i="1"/>
  <c r="F297" i="1"/>
  <c r="F296" i="1" s="1"/>
  <c r="L357" i="1"/>
  <c r="L312" i="1"/>
  <c r="L252" i="1"/>
  <c r="L247" i="1"/>
  <c r="L222" i="1"/>
  <c r="L182" i="1"/>
  <c r="L172" i="1"/>
  <c r="L147" i="1"/>
  <c r="L105" i="1"/>
  <c r="L100" i="1"/>
  <c r="L85" i="1"/>
  <c r="L40" i="1"/>
  <c r="L35" i="1"/>
  <c r="M351" i="1"/>
  <c r="M336" i="1"/>
  <c r="M321" i="1"/>
  <c r="M256" i="1"/>
  <c r="M251" i="1"/>
  <c r="M241" i="1"/>
  <c r="M221" i="1"/>
  <c r="M216" i="1"/>
  <c r="M206" i="1"/>
  <c r="M196" i="1"/>
  <c r="M186" i="1"/>
  <c r="M181" i="1"/>
  <c r="M176" i="1"/>
  <c r="M171" i="1"/>
  <c r="M166" i="1"/>
  <c r="M151" i="1"/>
  <c r="M146" i="1"/>
  <c r="M136" i="1"/>
  <c r="M109" i="1"/>
  <c r="M104" i="1"/>
  <c r="M99" i="1"/>
  <c r="M84" i="1"/>
  <c r="M74" i="1"/>
  <c r="M39" i="1"/>
  <c r="M34" i="1"/>
  <c r="M29" i="1"/>
  <c r="M9" i="1"/>
  <c r="L351" i="1"/>
  <c r="L336" i="1"/>
  <c r="L256" i="1"/>
  <c r="L251" i="1"/>
  <c r="L241" i="1"/>
  <c r="L206" i="1"/>
  <c r="L196" i="1"/>
  <c r="L186" i="1"/>
  <c r="L166" i="1"/>
  <c r="L151" i="1"/>
  <c r="L136" i="1"/>
  <c r="L109" i="1"/>
  <c r="L104" i="1"/>
  <c r="L74" i="1"/>
  <c r="L9" i="1"/>
  <c r="M350" i="1"/>
  <c r="M345" i="1"/>
  <c r="M335" i="1"/>
  <c r="M330" i="1"/>
  <c r="M325" i="1"/>
  <c r="M305" i="1"/>
  <c r="M300" i="1"/>
  <c r="M285" i="1"/>
  <c r="M275" i="1"/>
  <c r="M270" i="1"/>
  <c r="M265" i="1"/>
  <c r="M260" i="1"/>
  <c r="M255" i="1"/>
  <c r="M250" i="1"/>
  <c r="M240" i="1"/>
  <c r="M230" i="1"/>
  <c r="M225" i="1"/>
  <c r="M210" i="1"/>
  <c r="M205" i="1"/>
  <c r="M195" i="1"/>
  <c r="M175" i="1"/>
  <c r="M165" i="1"/>
  <c r="M160" i="1"/>
  <c r="M155" i="1"/>
  <c r="M150" i="1"/>
  <c r="M140" i="1"/>
  <c r="M135" i="1"/>
  <c r="M113" i="1"/>
  <c r="M108" i="1"/>
  <c r="M103" i="1"/>
  <c r="M78" i="1"/>
  <c r="M73" i="1"/>
  <c r="M63" i="1"/>
  <c r="M48" i="1"/>
  <c r="M43" i="1"/>
  <c r="M8" i="1"/>
  <c r="L345" i="1"/>
  <c r="L325" i="1"/>
  <c r="L305" i="1"/>
  <c r="L285" i="1"/>
  <c r="L275" i="1"/>
  <c r="L270" i="1"/>
  <c r="L255" i="1"/>
  <c r="L225" i="1"/>
  <c r="L210" i="1"/>
  <c r="L155" i="1"/>
  <c r="L150" i="1"/>
  <c r="L140" i="1"/>
  <c r="L113" i="1"/>
  <c r="L108" i="1"/>
  <c r="L78" i="1"/>
  <c r="L8" i="1"/>
  <c r="D47" i="1"/>
  <c r="E89" i="1"/>
  <c r="F157" i="1"/>
  <c r="F153" i="1" s="1"/>
  <c r="E264" i="1"/>
  <c r="M354" i="1"/>
  <c r="M339" i="1"/>
  <c r="M324" i="1"/>
  <c r="M309" i="1"/>
  <c r="M304" i="1"/>
  <c r="M284" i="1"/>
  <c r="M274" i="1"/>
  <c r="M269" i="1"/>
  <c r="M254" i="1"/>
  <c r="M234" i="1"/>
  <c r="M224" i="1"/>
  <c r="M219" i="1"/>
  <c r="M214" i="1"/>
  <c r="M209" i="1"/>
  <c r="M199" i="1"/>
  <c r="M189" i="1"/>
  <c r="M179" i="1"/>
  <c r="M169" i="1"/>
  <c r="M154" i="1"/>
  <c r="M144" i="1"/>
  <c r="M139" i="1"/>
  <c r="M127" i="1"/>
  <c r="M117" i="1"/>
  <c r="M107" i="1"/>
  <c r="M97" i="1"/>
  <c r="M77" i="1"/>
  <c r="M27" i="1"/>
  <c r="M22" i="1"/>
  <c r="M17" i="1"/>
  <c r="M12" i="1"/>
  <c r="M7" i="1"/>
  <c r="F129" i="1"/>
  <c r="K89" i="1"/>
  <c r="G129" i="1"/>
  <c r="D227" i="1"/>
  <c r="H259" i="1"/>
  <c r="L354" i="1"/>
  <c r="L339" i="1"/>
  <c r="L324" i="1"/>
  <c r="L309" i="1"/>
  <c r="L304" i="1"/>
  <c r="L244" i="1"/>
  <c r="L234" i="1"/>
  <c r="L219" i="1"/>
  <c r="L209" i="1"/>
  <c r="L199" i="1"/>
  <c r="L189" i="1"/>
  <c r="L179" i="1"/>
  <c r="L169" i="1"/>
  <c r="L144" i="1"/>
  <c r="L139" i="1"/>
  <c r="L127" i="1"/>
  <c r="L117" i="1"/>
  <c r="L92" i="1"/>
  <c r="L17" i="1"/>
  <c r="L12" i="1"/>
  <c r="I47" i="1"/>
  <c r="D157" i="1"/>
  <c r="D153" i="1" s="1"/>
  <c r="H47" i="1"/>
  <c r="F273" i="1"/>
  <c r="D316" i="1"/>
  <c r="D315" i="1" s="1"/>
  <c r="D302" i="1" s="1"/>
  <c r="K316" i="1"/>
  <c r="G47" i="1"/>
  <c r="F26" i="1"/>
  <c r="F25" i="1" s="1"/>
  <c r="H42" i="1"/>
  <c r="F89" i="1"/>
  <c r="F259" i="1"/>
  <c r="E184" i="1"/>
  <c r="E342" i="1"/>
  <c r="E341" i="1" s="1"/>
  <c r="G157" i="1"/>
  <c r="G153" i="1" s="1"/>
  <c r="E259" i="1"/>
  <c r="H297" i="1"/>
  <c r="H296" i="1" s="1"/>
  <c r="D342" i="1"/>
  <c r="D341" i="1" s="1"/>
  <c r="D259" i="1"/>
  <c r="D19" i="1"/>
  <c r="D15" i="1" s="1"/>
  <c r="E157" i="1"/>
  <c r="E153" i="1" s="1"/>
  <c r="D184" i="1"/>
  <c r="F227" i="1"/>
  <c r="E297" i="1"/>
  <c r="E296" i="1" s="1"/>
  <c r="E316" i="1"/>
  <c r="E315" i="1" s="1"/>
  <c r="E302" i="1" s="1"/>
  <c r="D69" i="1"/>
  <c r="D42" i="1"/>
  <c r="D60" i="1"/>
  <c r="D59" i="1" s="1"/>
  <c r="F94" i="1"/>
  <c r="D236" i="1"/>
  <c r="G259" i="1"/>
  <c r="G273" i="1"/>
  <c r="H213" i="1"/>
  <c r="I42" i="1"/>
  <c r="D76" i="1"/>
  <c r="F184" i="1"/>
  <c r="D273" i="1"/>
  <c r="F291" i="1"/>
  <c r="F290" i="1" s="1"/>
  <c r="K259" i="1"/>
  <c r="E291" i="1"/>
  <c r="E290" i="1" s="1"/>
  <c r="D142" i="1"/>
  <c r="D213" i="1"/>
  <c r="F316" i="1"/>
  <c r="F315" i="1" s="1"/>
  <c r="F302" i="1" s="1"/>
  <c r="E213" i="1"/>
  <c r="I69" i="1"/>
  <c r="E119" i="1"/>
  <c r="K129" i="1"/>
  <c r="H342" i="1"/>
  <c r="H341" i="1" s="1"/>
  <c r="I342" i="1"/>
  <c r="I341" i="1" s="1"/>
  <c r="F342" i="1"/>
  <c r="F341" i="1" s="1"/>
  <c r="H328" i="1"/>
  <c r="I328" i="1"/>
  <c r="E328" i="1"/>
  <c r="F328" i="1"/>
  <c r="G328" i="1"/>
  <c r="D328" i="1"/>
  <c r="K42" i="1"/>
  <c r="K47" i="1"/>
  <c r="G60" i="1"/>
  <c r="G59" i="1" s="1"/>
  <c r="I60" i="1"/>
  <c r="I59" i="1" s="1"/>
  <c r="G69" i="1"/>
  <c r="K69" i="1"/>
  <c r="H69" i="1"/>
  <c r="K76" i="1"/>
  <c r="I89" i="1"/>
  <c r="I94" i="1"/>
  <c r="H94" i="1"/>
  <c r="G94" i="1"/>
  <c r="G119" i="1"/>
  <c r="H129" i="1"/>
  <c r="I129" i="1"/>
  <c r="K142" i="1"/>
  <c r="I157" i="1"/>
  <c r="I153" i="1" s="1"/>
  <c r="K157" i="1"/>
  <c r="G184" i="1"/>
  <c r="K184" i="1"/>
  <c r="I184" i="1"/>
  <c r="H184" i="1"/>
  <c r="K213" i="1"/>
  <c r="I227" i="1"/>
  <c r="H227" i="1"/>
  <c r="I259" i="1"/>
  <c r="I264" i="1"/>
  <c r="H264" i="1"/>
  <c r="K291" i="1"/>
  <c r="I291" i="1"/>
  <c r="I290" i="1" s="1"/>
  <c r="H291" i="1"/>
  <c r="H290" i="1" s="1"/>
  <c r="I297" i="1"/>
  <c r="I296" i="1" s="1"/>
  <c r="H316" i="1"/>
  <c r="H315" i="1" s="1"/>
  <c r="H302" i="1" s="1"/>
  <c r="G316" i="1"/>
  <c r="G315" i="1" s="1"/>
  <c r="G302" i="1" s="1"/>
  <c r="I316" i="1"/>
  <c r="I315" i="1" s="1"/>
  <c r="I302" i="1" s="1"/>
  <c r="G297" i="1"/>
  <c r="G296" i="1" s="1"/>
  <c r="G291" i="1"/>
  <c r="G290" i="1" s="1"/>
  <c r="D291" i="1"/>
  <c r="D290" i="1" s="1"/>
  <c r="G280" i="1"/>
  <c r="D280" i="1"/>
  <c r="E280" i="1"/>
  <c r="I280" i="1"/>
  <c r="H280" i="1"/>
  <c r="F280" i="1"/>
  <c r="K273" i="1"/>
  <c r="E273" i="1"/>
  <c r="I273" i="1"/>
  <c r="H273" i="1"/>
  <c r="K264" i="1"/>
  <c r="F264" i="1"/>
  <c r="K236" i="1"/>
  <c r="F236" i="1"/>
  <c r="H236" i="1"/>
  <c r="G236" i="1"/>
  <c r="E236" i="1"/>
  <c r="I236" i="1"/>
  <c r="I213" i="1"/>
  <c r="G201" i="1"/>
  <c r="F201" i="1"/>
  <c r="I201" i="1"/>
  <c r="H201" i="1"/>
  <c r="E201" i="1"/>
  <c r="D201" i="1"/>
  <c r="D191" i="1"/>
  <c r="I191" i="1"/>
  <c r="F191" i="1"/>
  <c r="K191" i="1"/>
  <c r="E191" i="1"/>
  <c r="H191" i="1"/>
  <c r="G191" i="1"/>
  <c r="K174" i="1"/>
  <c r="D174" i="1"/>
  <c r="I174" i="1"/>
  <c r="H174" i="1"/>
  <c r="G174" i="1"/>
  <c r="E174" i="1"/>
  <c r="F174" i="1"/>
  <c r="H157" i="1"/>
  <c r="H153" i="1" s="1"/>
  <c r="F142" i="1"/>
  <c r="I142" i="1"/>
  <c r="H142" i="1"/>
  <c r="E142" i="1"/>
  <c r="G142" i="1"/>
  <c r="I119" i="1"/>
  <c r="H119" i="1"/>
  <c r="K119" i="1"/>
  <c r="K94" i="1"/>
  <c r="E94" i="1"/>
  <c r="G89" i="1"/>
  <c r="H89" i="1"/>
  <c r="I76" i="1"/>
  <c r="F76" i="1"/>
  <c r="E76" i="1"/>
  <c r="H76" i="1"/>
  <c r="G76" i="1"/>
  <c r="F69" i="1"/>
  <c r="E69" i="1"/>
  <c r="K60" i="1"/>
  <c r="E60" i="1"/>
  <c r="E59" i="1" s="1"/>
  <c r="H60" i="1"/>
  <c r="H59" i="1" s="1"/>
  <c r="E42" i="1"/>
  <c r="F42" i="1"/>
  <c r="K19" i="1"/>
  <c r="G19" i="1"/>
  <c r="G15" i="1" s="1"/>
  <c r="D26" i="1"/>
  <c r="D25" i="1" s="1"/>
  <c r="I19" i="1"/>
  <c r="I15" i="1" s="1"/>
  <c r="H19" i="1"/>
  <c r="H15" i="1" s="1"/>
  <c r="F19" i="1"/>
  <c r="F15" i="1" s="1"/>
  <c r="H26" i="1"/>
  <c r="H25" i="1" s="1"/>
  <c r="K26" i="1"/>
  <c r="E19" i="1"/>
  <c r="E15" i="1" s="1"/>
  <c r="G26" i="1"/>
  <c r="G25" i="1" s="1"/>
  <c r="E26" i="1"/>
  <c r="E25" i="1" s="1"/>
  <c r="I26" i="1"/>
  <c r="I25" i="1" s="1"/>
  <c r="L565" i="1" l="1"/>
  <c r="M489" i="1"/>
  <c r="F484" i="1"/>
  <c r="M396" i="1"/>
  <c r="G38" i="1"/>
  <c r="G33" i="1" s="1"/>
  <c r="M499" i="1"/>
  <c r="L499" i="1"/>
  <c r="L53" i="1"/>
  <c r="M53" i="1"/>
  <c r="D38" i="1"/>
  <c r="D33" i="1" s="1"/>
  <c r="M56" i="1"/>
  <c r="L56" i="1"/>
  <c r="M565" i="1"/>
  <c r="L388" i="1"/>
  <c r="K485" i="1"/>
  <c r="L485" i="1" s="1"/>
  <c r="L643" i="1"/>
  <c r="M518" i="1"/>
  <c r="L518" i="1"/>
  <c r="M408" i="1"/>
  <c r="G585" i="1"/>
  <c r="G584" i="1" s="1"/>
  <c r="L227" i="1"/>
  <c r="D484" i="1"/>
  <c r="M522" i="1"/>
  <c r="G212" i="1"/>
  <c r="M373" i="1"/>
  <c r="D510" i="1"/>
  <c r="L408" i="1"/>
  <c r="D395" i="1"/>
  <c r="D387" i="1" s="1"/>
  <c r="M580" i="1"/>
  <c r="L373" i="1"/>
  <c r="K633" i="1"/>
  <c r="L633" i="1" s="1"/>
  <c r="H484" i="1"/>
  <c r="F395" i="1"/>
  <c r="F387" i="1" s="1"/>
  <c r="L425" i="1"/>
  <c r="M643" i="1"/>
  <c r="M546" i="1"/>
  <c r="G395" i="1"/>
  <c r="G387" i="1" s="1"/>
  <c r="I395" i="1"/>
  <c r="I387" i="1" s="1"/>
  <c r="M227" i="1"/>
  <c r="M439" i="1"/>
  <c r="H510" i="1"/>
  <c r="L515" i="1"/>
  <c r="H395" i="1"/>
  <c r="H387" i="1" s="1"/>
  <c r="M388" i="1"/>
  <c r="E38" i="1"/>
  <c r="E33" i="1" s="1"/>
  <c r="I484" i="1"/>
  <c r="E395" i="1"/>
  <c r="E387" i="1" s="1"/>
  <c r="I510" i="1"/>
  <c r="K668" i="1"/>
  <c r="L668" i="1" s="1"/>
  <c r="E484" i="1"/>
  <c r="M634" i="1"/>
  <c r="M425" i="1"/>
  <c r="L432" i="1"/>
  <c r="E603" i="1"/>
  <c r="M359" i="1"/>
  <c r="G484" i="1"/>
  <c r="L547" i="1"/>
  <c r="L634" i="1"/>
  <c r="M686" i="1"/>
  <c r="K511" i="1"/>
  <c r="M511" i="1" s="1"/>
  <c r="M512" i="1"/>
  <c r="M581" i="1"/>
  <c r="K452" i="1"/>
  <c r="L496" i="1"/>
  <c r="M432" i="1"/>
  <c r="G452" i="1"/>
  <c r="M379" i="1"/>
  <c r="L512" i="1"/>
  <c r="L564" i="1"/>
  <c r="M536" i="1"/>
  <c r="K532" i="1"/>
  <c r="L532" i="1" s="1"/>
  <c r="M547" i="1"/>
  <c r="L469" i="1"/>
  <c r="L685" i="1"/>
  <c r="M685" i="1"/>
  <c r="M677" i="1"/>
  <c r="L677" i="1"/>
  <c r="M673" i="1"/>
  <c r="L673" i="1"/>
  <c r="D603" i="1"/>
  <c r="G646" i="1"/>
  <c r="K646" i="1"/>
  <c r="L647" i="1"/>
  <c r="M647" i="1"/>
  <c r="L639" i="1"/>
  <c r="M639" i="1"/>
  <c r="H603" i="1"/>
  <c r="I603" i="1"/>
  <c r="F603" i="1"/>
  <c r="G617" i="1"/>
  <c r="K617" i="1"/>
  <c r="L618" i="1"/>
  <c r="M618" i="1"/>
  <c r="K604" i="1"/>
  <c r="L605" i="1"/>
  <c r="M605" i="1"/>
  <c r="L597" i="1"/>
  <c r="M597" i="1"/>
  <c r="K596" i="1"/>
  <c r="L586" i="1"/>
  <c r="K585" i="1"/>
  <c r="M586" i="1"/>
  <c r="G580" i="1"/>
  <c r="L581" i="1"/>
  <c r="L576" i="1"/>
  <c r="M576" i="1"/>
  <c r="L572" i="1"/>
  <c r="M572" i="1"/>
  <c r="L573" i="1"/>
  <c r="L568" i="1"/>
  <c r="M568" i="1"/>
  <c r="L560" i="1"/>
  <c r="M560" i="1"/>
  <c r="K555" i="1"/>
  <c r="L556" i="1"/>
  <c r="M556" i="1"/>
  <c r="L551" i="1"/>
  <c r="M551" i="1"/>
  <c r="K550" i="1"/>
  <c r="G510" i="1"/>
  <c r="F510" i="1"/>
  <c r="L539" i="1"/>
  <c r="M539" i="1"/>
  <c r="E510" i="1"/>
  <c r="L525" i="1"/>
  <c r="M525" i="1"/>
  <c r="M506" i="1"/>
  <c r="M507" i="1"/>
  <c r="M495" i="1"/>
  <c r="M496" i="1"/>
  <c r="L474" i="1"/>
  <c r="L473" i="1"/>
  <c r="L461" i="1"/>
  <c r="M461" i="1"/>
  <c r="L453" i="1"/>
  <c r="M453" i="1"/>
  <c r="L439" i="1"/>
  <c r="M433" i="1"/>
  <c r="L424" i="1"/>
  <c r="M424" i="1"/>
  <c r="L413" i="1"/>
  <c r="M413" i="1"/>
  <c r="M403" i="1"/>
  <c r="L403" i="1"/>
  <c r="K395" i="1"/>
  <c r="L396" i="1"/>
  <c r="L383" i="1"/>
  <c r="M383" i="1"/>
  <c r="K382" i="1"/>
  <c r="L372" i="1"/>
  <c r="M372" i="1"/>
  <c r="G359" i="1"/>
  <c r="G327" i="1" s="1"/>
  <c r="M363" i="1"/>
  <c r="L363" i="1"/>
  <c r="M236" i="1"/>
  <c r="E212" i="1"/>
  <c r="G258" i="1"/>
  <c r="D88" i="1"/>
  <c r="D212" i="1"/>
  <c r="M296" i="1"/>
  <c r="M202" i="1"/>
  <c r="K38" i="1"/>
  <c r="D258" i="1"/>
  <c r="D272" i="1"/>
  <c r="K201" i="1"/>
  <c r="M201" i="1" s="1"/>
  <c r="F212" i="1"/>
  <c r="L120" i="1"/>
  <c r="L296" i="1"/>
  <c r="F272" i="1"/>
  <c r="I258" i="1"/>
  <c r="F258" i="1"/>
  <c r="E258" i="1"/>
  <c r="D68" i="1"/>
  <c r="H38" i="1"/>
  <c r="H33" i="1" s="1"/>
  <c r="I38" i="1"/>
  <c r="I33" i="1" s="1"/>
  <c r="L142" i="1"/>
  <c r="M142" i="1"/>
  <c r="L273" i="1"/>
  <c r="M273" i="1"/>
  <c r="K25" i="1"/>
  <c r="L26" i="1"/>
  <c r="M26" i="1"/>
  <c r="K88" i="1"/>
  <c r="L94" i="1"/>
  <c r="M94" i="1"/>
  <c r="L174" i="1"/>
  <c r="M174" i="1"/>
  <c r="L264" i="1"/>
  <c r="M264" i="1"/>
  <c r="L259" i="1"/>
  <c r="M259" i="1"/>
  <c r="L342" i="1"/>
  <c r="M342" i="1"/>
  <c r="F38" i="1"/>
  <c r="F33" i="1" s="1"/>
  <c r="L119" i="1"/>
  <c r="M119" i="1"/>
  <c r="K153" i="1"/>
  <c r="L157" i="1"/>
  <c r="M157" i="1"/>
  <c r="L47" i="1"/>
  <c r="M47" i="1"/>
  <c r="L129" i="1"/>
  <c r="M129" i="1"/>
  <c r="F6" i="1"/>
  <c r="I88" i="1"/>
  <c r="L42" i="1"/>
  <c r="M42" i="1"/>
  <c r="L281" i="1"/>
  <c r="M281" i="1"/>
  <c r="F88" i="1"/>
  <c r="D6" i="1"/>
  <c r="K212" i="1"/>
  <c r="L213" i="1"/>
  <c r="M213" i="1"/>
  <c r="L191" i="1"/>
  <c r="M191" i="1"/>
  <c r="L76" i="1"/>
  <c r="M76" i="1"/>
  <c r="I68" i="1"/>
  <c r="L236" i="1"/>
  <c r="K290" i="1"/>
  <c r="K272" i="1" s="1"/>
  <c r="L291" i="1"/>
  <c r="M291" i="1"/>
  <c r="K59" i="1"/>
  <c r="L60" i="1"/>
  <c r="M60" i="1"/>
  <c r="L184" i="1"/>
  <c r="M184" i="1"/>
  <c r="L69" i="1"/>
  <c r="M69" i="1"/>
  <c r="K315" i="1"/>
  <c r="L316" i="1"/>
  <c r="M316" i="1"/>
  <c r="K15" i="1"/>
  <c r="L19" i="1"/>
  <c r="M19" i="1"/>
  <c r="L280" i="1"/>
  <c r="M280" i="1"/>
  <c r="H258" i="1"/>
  <c r="M297" i="1"/>
  <c r="E88" i="1"/>
  <c r="L89" i="1"/>
  <c r="M89" i="1"/>
  <c r="L297" i="1"/>
  <c r="M328" i="1"/>
  <c r="L328" i="1"/>
  <c r="K341" i="1"/>
  <c r="K327" i="1" s="1"/>
  <c r="L329" i="1"/>
  <c r="M329" i="1"/>
  <c r="L111" i="1"/>
  <c r="M111" i="1"/>
  <c r="G68" i="1"/>
  <c r="F68" i="1"/>
  <c r="K68" i="1"/>
  <c r="H88" i="1"/>
  <c r="I212" i="1"/>
  <c r="H212" i="1"/>
  <c r="K258" i="1"/>
  <c r="E68" i="1"/>
  <c r="D327" i="1"/>
  <c r="E327" i="1"/>
  <c r="I327" i="1"/>
  <c r="F327" i="1"/>
  <c r="H327" i="1"/>
  <c r="H68" i="1"/>
  <c r="G88" i="1"/>
  <c r="I272" i="1"/>
  <c r="H272" i="1"/>
  <c r="G272" i="1"/>
  <c r="E272" i="1"/>
  <c r="G6" i="1"/>
  <c r="I6" i="1"/>
  <c r="H6" i="1"/>
  <c r="E6" i="1"/>
  <c r="F83" i="1" l="1"/>
  <c r="F689" i="1" s="1"/>
  <c r="F692" i="1" s="1"/>
  <c r="G83" i="1"/>
  <c r="H83" i="1"/>
  <c r="H689" i="1" s="1"/>
  <c r="H692" i="1" s="1"/>
  <c r="E83" i="1"/>
  <c r="E689" i="1" s="1"/>
  <c r="E692" i="1" s="1"/>
  <c r="I83" i="1"/>
  <c r="I689" i="1" s="1"/>
  <c r="I692" i="1" s="1"/>
  <c r="M485" i="1"/>
  <c r="K484" i="1"/>
  <c r="L484" i="1" s="1"/>
  <c r="K83" i="1"/>
  <c r="M473" i="1"/>
  <c r="M633" i="1"/>
  <c r="K510" i="1"/>
  <c r="L510" i="1" s="1"/>
  <c r="L452" i="1"/>
  <c r="M532" i="1"/>
  <c r="L359" i="1"/>
  <c r="M452" i="1"/>
  <c r="L511" i="1"/>
  <c r="M668" i="1"/>
  <c r="M327" i="1"/>
  <c r="G603" i="1"/>
  <c r="L646" i="1"/>
  <c r="M646" i="1"/>
  <c r="L617" i="1"/>
  <c r="M617" i="1"/>
  <c r="L604" i="1"/>
  <c r="K603" i="1"/>
  <c r="M604" i="1"/>
  <c r="K595" i="1"/>
  <c r="L596" i="1"/>
  <c r="M596" i="1"/>
  <c r="M585" i="1"/>
  <c r="K584" i="1"/>
  <c r="L585" i="1"/>
  <c r="L580" i="1"/>
  <c r="G555" i="1"/>
  <c r="M555" i="1"/>
  <c r="L550" i="1"/>
  <c r="M550" i="1"/>
  <c r="K387" i="1"/>
  <c r="L395" i="1"/>
  <c r="M395" i="1"/>
  <c r="L382" i="1"/>
  <c r="M382" i="1"/>
  <c r="D83" i="1"/>
  <c r="D689" i="1" s="1"/>
  <c r="D692" i="1" s="1"/>
  <c r="L38" i="1"/>
  <c r="K33" i="1"/>
  <c r="L33" i="1" s="1"/>
  <c r="L201" i="1"/>
  <c r="M38" i="1"/>
  <c r="L327" i="1"/>
  <c r="L59" i="1"/>
  <c r="M59" i="1"/>
  <c r="L25" i="1"/>
  <c r="M25" i="1"/>
  <c r="L88" i="1"/>
  <c r="M88" i="1"/>
  <c r="L341" i="1"/>
  <c r="M341" i="1"/>
  <c r="L258" i="1"/>
  <c r="M258" i="1"/>
  <c r="L153" i="1"/>
  <c r="M153" i="1"/>
  <c r="K6" i="1"/>
  <c r="L15" i="1"/>
  <c r="M15" i="1"/>
  <c r="L272" i="1"/>
  <c r="M272" i="1"/>
  <c r="L68" i="1"/>
  <c r="M68" i="1"/>
  <c r="L315" i="1"/>
  <c r="M315" i="1"/>
  <c r="K302" i="1"/>
  <c r="L290" i="1"/>
  <c r="M290" i="1"/>
  <c r="L212" i="1"/>
  <c r="M212" i="1"/>
  <c r="L555" i="1" l="1"/>
  <c r="M6" i="1"/>
  <c r="M484" i="1"/>
  <c r="M510" i="1"/>
  <c r="M33" i="1"/>
  <c r="G689" i="1"/>
  <c r="G692" i="1" s="1"/>
  <c r="K689" i="1"/>
  <c r="L603" i="1"/>
  <c r="M603" i="1"/>
  <c r="L595" i="1"/>
  <c r="M595" i="1"/>
  <c r="M584" i="1"/>
  <c r="L584" i="1"/>
  <c r="M387" i="1"/>
  <c r="L387" i="1"/>
  <c r="L302" i="1"/>
  <c r="M302" i="1"/>
  <c r="L6" i="1"/>
  <c r="L83" i="1"/>
  <c r="M83" i="1"/>
  <c r="O690" i="1" l="1"/>
  <c r="K692" i="1"/>
  <c r="J692" i="1"/>
  <c r="N690" i="1"/>
  <c r="L689" i="1"/>
  <c r="M689" i="1"/>
</calcChain>
</file>

<file path=xl/sharedStrings.xml><?xml version="1.0" encoding="utf-8"?>
<sst xmlns="http://schemas.openxmlformats.org/spreadsheetml/2006/main" count="2072" uniqueCount="523">
  <si>
    <t>Наименование</t>
  </si>
  <si>
    <t>ЦСР</t>
  </si>
  <si>
    <t>ВР</t>
  </si>
  <si>
    <t/>
  </si>
  <si>
    <t>Муниципальная программа "Эффективность управления муниципальными финансами Курильского муниципального округа Сахалинской области"</t>
  </si>
  <si>
    <t>0100000000</t>
  </si>
  <si>
    <t>Комплекс процессных мероприятий. Повышение эффективности управления муниципальным долгом</t>
  </si>
  <si>
    <t>0140100000</t>
  </si>
  <si>
    <t>Финансовое обеспечение организации и проведения мероприятий</t>
  </si>
  <si>
    <t>0140100990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</si>
  <si>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</si>
  <si>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</si>
  <si>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</si>
  <si>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</si>
  <si>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Комплекс процессных мероприятий. Формирование и управление средствами резервного фонда администрации Курильского муниципального округа Сахалинской области</t>
  </si>
  <si>
    <t>0140200000</t>
  </si>
  <si>
    <t>Финансовое обеспечение расходов местного бюджета за счет средств резервного фонда администрации Курильского муниципального округа Сахалинской области</t>
  </si>
  <si>
    <t>0140287000</t>
  </si>
  <si>
    <t>Иные бюджетные ассигнования</t>
  </si>
  <si>
    <t>800</t>
  </si>
  <si>
    <t>Резервные средства</t>
  </si>
  <si>
    <t>870</t>
  </si>
  <si>
    <t>Комплекс процессных мероприятий. Создание условий реализации мероприятий муниципальной программы "Эффективность управления муниципальными финансами Курильского муниципального округа Сахалинской области"</t>
  </si>
  <si>
    <t>0140300000</t>
  </si>
  <si>
    <t>Расходы на выплаты по оплате труда работников органов местного самоуправления</t>
  </si>
  <si>
    <t>0140300110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</si>
  <si>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</si>
  <si>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</si>
  <si>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</si>
  <si>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</si>
  <si>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Расходы на обеспечение функций органов местного самоуправления</t>
  </si>
  <si>
    <t>0140300190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</si>
  <si>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</si>
  <si>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</si>
  <si>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</si>
  <si>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</si>
  <si>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Исполнение судебных актов</t>
  </si>
  <si>
    <t>830</t>
  </si>
  <si>
    <t>Уплата налогов, сборов и иных платежей</t>
  </si>
  <si>
    <t>850</t>
  </si>
  <si>
    <t>Комплекс процессных мероприятий. Повышение эффективности деятельности органов местного самоуправления и подведомственных учреждений</t>
  </si>
  <si>
    <t>0140400000</t>
  </si>
  <si>
    <t>Расходы на обеспечение деятельности (оказание услуг) муниципальных учреждений</t>
  </si>
  <si>
    <t>0140400590</t>
  </si>
  <si>
    <t>Расходы на выплаты персоналу казенных учреждений</t>
  </si>
  <si>
    <t>110</t>
  </si>
  <si>
    <t>Муниципальная программа "Совершенствование системы управления муниципальным имуществом Курильского муниципального округа Сахалинской области"</t>
  </si>
  <si>
    <t>0200000000</t>
  </si>
  <si>
    <t>Комплекс процессных мероприятий. Совершенствование системы учета и управления объектами муниципальной собственности</t>
  </si>
  <si>
    <t>0240100000</t>
  </si>
  <si>
    <t>0240100990</t>
  </si>
  <si>
    <t>Комплекс процессных мероприятий. Создание условий для повышения эффективности использования муниципальной собственности, в том числе земельных участков</t>
  </si>
  <si>
    <t>0240200000</t>
  </si>
  <si>
    <t>0240200110</t>
  </si>
  <si>
    <t>0240200190</t>
  </si>
  <si>
    <t>0240200990</t>
  </si>
  <si>
    <t>Субсидия муниципальным образованиям на проведение комплексных кадастровых работ</t>
  </si>
  <si>
    <t>0240263340</t>
  </si>
  <si>
    <t>Софинансирование мероприятий по проведению комплексных кадастровых работ</t>
  </si>
  <si>
    <t>02402S3340</t>
  </si>
  <si>
    <t>Комплекс процессных мероприятий. Обеспечение деятельности управления административными зданиями</t>
  </si>
  <si>
    <t>0240300000</t>
  </si>
  <si>
    <t>0240300590</t>
  </si>
  <si>
    <t>Муниципальная программа "Развитие малого и среднего предпринимательства в Курильском муниципальном округе Сахалинской области"</t>
  </si>
  <si>
    <t>0300000000</t>
  </si>
  <si>
    <t>Комплекс процессных мероприятий. Возмещение затрат на открытие собственного дела начинающим субъектам малого предпринимательств</t>
  </si>
  <si>
    <t>0340100000</t>
  </si>
  <si>
    <t>Субсидия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</t>
  </si>
  <si>
    <t>0340163320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</si>
  <si>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</si>
  <si>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</si>
  <si>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Софинансирование субсидии на софинансирование мероприятий муниципальных программ по поддержке и развитию субъектов малого и среднего предпринимательства, организаций, образующих инфраструктуру поддержки субъектов малого и среднего предпринимательства</t>
  </si>
  <si>
    <t>03401S3320</t>
  </si>
  <si>
    <t>Комплекс процессных мероприятий. Возмещение затрат, связанных с приобретением оборудования</t>
  </si>
  <si>
    <t>0340200000</t>
  </si>
  <si>
    <t>0340263320</t>
  </si>
  <si>
    <t>03402S3320</t>
  </si>
  <si>
    <t>Муниципальная программа "Развитие образования в Курильском муниципальном округе Сахалинской области"</t>
  </si>
  <si>
    <t>0500000000</t>
  </si>
  <si>
    <t>Муниципальный проект. Капитальный ремонт, ремонт зданий функционирующих дошкольных учреждений, обустройство прилегающих территорий</t>
  </si>
  <si>
    <t>0510100000</t>
  </si>
  <si>
    <t>0510100590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</si>
  <si>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</si>
  <si>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</si>
  <si>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</si>
  <si>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</si>
  <si>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Муниципальный проект. Реализация мероприятий в рамках субсидии муниципальным образованиям на развитие образования</t>
  </si>
  <si>
    <t>0510300000</t>
  </si>
  <si>
    <t>Субсидия муниципальным образованиям на развитие образования</t>
  </si>
  <si>
    <t>0510363010</t>
  </si>
  <si>
    <t>Софинансирование мероприятий развития образования</t>
  </si>
  <si>
    <t>05103S3010</t>
  </si>
  <si>
    <t>Муниципальный проект. Мероприятия по подготовке дошкольных учреждений к учебному году и к отопительному периоду в осенне-зимний период</t>
  </si>
  <si>
    <t>0510400000</t>
  </si>
  <si>
    <t>0510400590</t>
  </si>
  <si>
    <t>Муниципальный проект. Мероприятия по реализации отдельных мер по развитию дошкольного образования</t>
  </si>
  <si>
    <t>0510600000</t>
  </si>
  <si>
    <t>Субвенция на реализацию Закона Сахалинской области от 29 марта 2006 года № 20-ЗО «О наделении органов местного самоуправления государственными полномочиями Сахалинской области в сфере образования»</t>
  </si>
  <si>
    <t>0510662500</t>
  </si>
  <si>
    <t>Муниципальный проект. Капитальный ремонт, ремонт зданий функционирующих учреждений общего образования</t>
  </si>
  <si>
    <t>0510700000</t>
  </si>
  <si>
    <t>0510700590</t>
  </si>
  <si>
    <t>Муниципальный проект. Мероприятия по подготовке учреждений общего образования к учебному году и к отопительному периоду в осенне-зимний период</t>
  </si>
  <si>
    <t>0510800000</t>
  </si>
  <si>
    <t>0510800590</t>
  </si>
  <si>
    <t>Муниципальный проект. Мероприятия по организации материально-технического обеспечения учреждений общего образования</t>
  </si>
  <si>
    <t>0510900000</t>
  </si>
  <si>
    <t>0510900590</t>
  </si>
  <si>
    <t>Муниципальный проект. Выявление и поддержка одаренных детей</t>
  </si>
  <si>
    <t>0511000000</t>
  </si>
  <si>
    <t>0511000990</t>
  </si>
  <si>
    <t>Социальное обеспечение и иные выплаты населению</t>
  </si>
  <si>
    <t>300</t>
  </si>
  <si>
    <t>Премии и гранты</t>
  </si>
  <si>
    <t>350</t>
  </si>
  <si>
    <t>Муниципальный проект. Поддержка и распространение лучших образцов педагогической практики, в том числе по работе с детьми с  особыми образовательными потребностями</t>
  </si>
  <si>
    <t>0511100000</t>
  </si>
  <si>
    <t>0511100990</t>
  </si>
  <si>
    <t>Муниципальный проект. Организация проведения единого государственного экзамена</t>
  </si>
  <si>
    <t>0511200000</t>
  </si>
  <si>
    <t>0511200990</t>
  </si>
  <si>
    <t>0511262500</t>
  </si>
  <si>
    <t>Муниципальный проект. Организация летней оздоровительной компании детей и подростков за счет средств местного бюджета</t>
  </si>
  <si>
    <t>0511300000</t>
  </si>
  <si>
    <t>0511300590</t>
  </si>
  <si>
    <t>Муниципальный проект. Мероприятия по реализации отдельных мер по развитию общего образования</t>
  </si>
  <si>
    <t>0511400000</t>
  </si>
  <si>
    <t>0511463330</t>
  </si>
  <si>
    <t>Софинансирование мероприятий по реализации в Сахалинской области общественно значимых проектов, основанных на местных инициативах в рамках проекта "Молодежный бюджет"</t>
  </si>
  <si>
    <t>05114S3330</t>
  </si>
  <si>
    <t>Национальный проект "Образование". Муниципальный проект "Патриотическое воспитание граждан Российской Федерации"</t>
  </si>
  <si>
    <t>051EВ00000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</si>
  <si>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</si>
  <si>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051EВ51790</t>
  </si>
  <si>
    <t>Национальный проект "Молодежь и дети". Муниципальный проект "Все лучшее детям"</t>
  </si>
  <si>
    <t>051Ю400000</t>
  </si>
  <si>
    <t>Оснащение предметных кабинетов общеобразовательных организаций средствами обучения и воспитания</t>
  </si>
  <si>
    <t>051Ю455590</t>
  </si>
  <si>
    <t>Реализация мероприятий по модернизации школьных систем образования</t>
  </si>
  <si>
    <t>051Ю457500</t>
  </si>
  <si>
    <t>Софинансирование субсидии на оснащение предметных кабинетов общеобразовательных организаций средствами обучения и воспитания</t>
  </si>
  <si>
    <t>051Ю4S5590</t>
  </si>
  <si>
    <t>051Ю4S7500</t>
  </si>
  <si>
    <t>051Ю4А5590</t>
  </si>
  <si>
    <t>051Ю4А7500</t>
  </si>
  <si>
    <t>Национальный проект "Молодежь и дети". Муниципальный проект "Педагоги и наставники"</t>
  </si>
  <si>
    <t>051Ю600000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</si>
  <si>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</si>
  <si>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051Ю650500</t>
  </si>
  <si>
    <t>051Ю651790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</si>
  <si>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</si>
  <si>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051Ю653030</t>
  </si>
  <si>
    <t>Комплекс процессных мероприятий. Муниципальные услуги по предоставлению дошкольного образования по основным образовательным программам</t>
  </si>
  <si>
    <t>0540100000</t>
  </si>
  <si>
    <t>0540100590</t>
  </si>
  <si>
    <t>Субвенция на реализацию Закона Сахалинской области от 18 марта 2014 года № 9-ЗО "Об образовании в Сахалинской области"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Сахалинской области</t>
  </si>
  <si>
    <t>0540162240</t>
  </si>
  <si>
    <t>Комплекс процессных мероприятий. Муниципальные услуги по предоставлению начального общего, основного общего, среднего (полного) общего образования</t>
  </si>
  <si>
    <t>0540200000</t>
  </si>
  <si>
    <t>0540200590</t>
  </si>
  <si>
    <t>Субвенция на реализацию Закона Сахалинской области от 18 марта 2014 года № 9-ЗО «Об образовании в Сахалинской области» в части обеспечения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обеспечения дополнительного образования детей в муниципальных общеобразовательных организациях Сахалинской области</t>
  </si>
  <si>
    <t>0540262230</t>
  </si>
  <si>
    <t>05402L3030</t>
  </si>
  <si>
    <t>Комплекс процессных мероприятий. Организация временных рабочих мест для детей и подростков</t>
  </si>
  <si>
    <t>0540300000</t>
  </si>
  <si>
    <t>Субвенция на реализацию Закона Сахалинской области от 24 ноября 2011 года № 125-ЗО "О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время"</t>
  </si>
  <si>
    <t>0540362180</t>
  </si>
  <si>
    <t>Софинансирование мероприятий в сфере содействия занятости несовершеннолетних граждан в возрасте от 14 до 18 лет в свободное от учебы время</t>
  </si>
  <si>
    <t>05403S2180</t>
  </si>
  <si>
    <t>Комплекс процессных мероприятий. Организация подвоза учащихся</t>
  </si>
  <si>
    <t>0540400000</t>
  </si>
  <si>
    <t>0540400590</t>
  </si>
  <si>
    <t>Комплекс процессных мероприятий. Обеспечение бесплатным горячим питанием и молоком обучающихся в общеобразовательных организациях</t>
  </si>
  <si>
    <t>0540500000</t>
  </si>
  <si>
    <t>Субсидия муниципальным образованиям на реализацию мероприятий по обеспечению питанием отдельных категорий обучающихся в муниципальных образовательных организациях</t>
  </si>
  <si>
    <t>0540563540</t>
  </si>
  <si>
    <t>Иные выплаты населению</t>
  </si>
  <si>
    <t>360</t>
  </si>
  <si>
    <t>Социальная поддержка отдельных категорий  обучающихся муниципальных образовательных организаций  в виде обеспечения бесплатным питанием и молоком</t>
  </si>
  <si>
    <t>0540571234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</si>
  <si>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</si>
  <si>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05405L3040</t>
  </si>
  <si>
    <t>Софинансирование мероприятий по организации питания обучающихся в образовательных организациях</t>
  </si>
  <si>
    <t>05405S2190</t>
  </si>
  <si>
    <t>Софинансирование по субсидии на реализацию мероприятий по обеспечению питанием отдельных категорий обучающихся в муниципальных образовательных организациях</t>
  </si>
  <si>
    <t>05405S3540</t>
  </si>
  <si>
    <t>Комплекс процессных мероприятий. Реализация мероприятий по модернизации школьных систем образования в рамках государственной программы Российской Федерации "Развитие образования"</t>
  </si>
  <si>
    <t>0540600000</t>
  </si>
  <si>
    <t>05406L7500</t>
  </si>
  <si>
    <t>Комплекс процессных мероприятий. Предоставление мер социальной поддержки работникам образовательных учреждений в соответствии с законами Сахалинской области</t>
  </si>
  <si>
    <t>0540700000</t>
  </si>
  <si>
    <t>Ежемесячная денежная выплата работникам образовательных учреждений, которым присвоено почетное звание "Заслуженный педагог Сахалинской области"</t>
  </si>
  <si>
    <t>0540770501</t>
  </si>
  <si>
    <t>Ежемесячные денежные выплаты и компенсации специалистам, проживающим и работающим в сельской местности, рабочих поселках, поселках городского типа на территории Сахалинской области</t>
  </si>
  <si>
    <t>0540770901</t>
  </si>
  <si>
    <t>Дополнительные меры социальной поддержки отдельных категорий педагогических работников, работающих в сельской местности на территории Сахалинской области</t>
  </si>
  <si>
    <t>0540771230</t>
  </si>
  <si>
    <t>Комплекс процессных мероприятий. Совершенствование системы непрерывного образования подготовки профессиональных педагогических кадров</t>
  </si>
  <si>
    <t>0540800000</t>
  </si>
  <si>
    <t>0540800590</t>
  </si>
  <si>
    <t>Комплекс процессных мероприятий. Повышение престижа педагогической профессии, формирование позитивного образа современного учителя, воспитателя</t>
  </si>
  <si>
    <t>0540900000</t>
  </si>
  <si>
    <t>0540900990</t>
  </si>
  <si>
    <t>Комплекс процессных мероприятий. Предоставление мер социальной поддержки работникам образовательных учреждений в соответствии с муниципальными правовыми актами</t>
  </si>
  <si>
    <t>0541000000</t>
  </si>
  <si>
    <t>0541000990</t>
  </si>
  <si>
    <t>Комплекс процессных мероприятий. Содействие в обеспечении образовательных учреждений Курильского муниципального округа Сахалинской области педагогическими кадрами</t>
  </si>
  <si>
    <t>0541100000</t>
  </si>
  <si>
    <t>0541163010</t>
  </si>
  <si>
    <t>05411S3010</t>
  </si>
  <si>
    <t>0541200590</t>
  </si>
  <si>
    <t>Муниципальная программа "Развитие сельского хозяйства Курильского муниципального округа Сахалинской области"</t>
  </si>
  <si>
    <t>0600000000</t>
  </si>
  <si>
    <t>Комплекс процессных мероприятий. Возмещение затрат гражданам, ведущим личные подсобные хозяйства на содержание коров</t>
  </si>
  <si>
    <t>0640100000</t>
  </si>
  <si>
    <t>Субсидия муниципальным образованиям Сахалинской области на развитие агропромышленного комплекса</t>
  </si>
  <si>
    <t>0640163180</t>
  </si>
  <si>
    <t>Софинансирование мероприятий развития агропромышленного комплекса</t>
  </si>
  <si>
    <t>06401S3180</t>
  </si>
  <si>
    <t>Комплекс процессных мероприятий. Возмещение затрат, связанных с поставкой в централизованном порядке для ЛПХ комбикормов для сельскохозяйственных животных и птицы, а также фуражного зерна для птицы</t>
  </si>
  <si>
    <t>0640200000</t>
  </si>
  <si>
    <t>0640200990</t>
  </si>
  <si>
    <t>Субсидия муниципальным образованиям на развитие агропромышленного комплекса</t>
  </si>
  <si>
    <t>0640263180</t>
  </si>
  <si>
    <t>Софинансирование расходов на развитие агропромышленного комплекса</t>
  </si>
  <si>
    <t>06402S3180</t>
  </si>
  <si>
    <t>Комплекс процессных мероприятий. Доставка элитных и семян картофеля первой репродукции</t>
  </si>
  <si>
    <t>0640300000</t>
  </si>
  <si>
    <t>0640300990</t>
  </si>
  <si>
    <t>Комплекс процессных мероприятий. Создание условий для переработки и реализации продукции</t>
  </si>
  <si>
    <t>0640400000</t>
  </si>
  <si>
    <t>0640400990</t>
  </si>
  <si>
    <t>Муниципальная программа "Защита населения и территории Курильского муниципального округа Сахалинской области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</si>
  <si>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0700000000</t>
  </si>
  <si>
    <t>Комплекс процессных мероприятий. Создание, содержание и использование резерва материальных ресурсов для ликвидации чрезвычайных ситуаций</t>
  </si>
  <si>
    <t>0740100000</t>
  </si>
  <si>
    <t>0740100990</t>
  </si>
  <si>
    <t>Комплекс процессных мероприятий. Обеспечение и реализация мероприятий в области гражданской обороны, чрезвычайных ситуаций и пожарной безопасности</t>
  </si>
  <si>
    <t>0740200000</t>
  </si>
  <si>
    <t>0740200990</t>
  </si>
  <si>
    <t>Комплекс процессных мероприятий. Пропаганда правил пожарной безопасности, безопасности людей на водных объектах, правил поведения людей при чрезвычайных ситуациях</t>
  </si>
  <si>
    <t>0740400000</t>
  </si>
  <si>
    <t>0740400990</t>
  </si>
  <si>
    <t>Комплекс процессных мероприятий. Учреждения по обеспечению деятельности диспетчерских служб</t>
  </si>
  <si>
    <t>0740600000</t>
  </si>
  <si>
    <t>0740600590</t>
  </si>
  <si>
    <t>Комплекс процессных мероприятий. Построение и развитие АПК «Безопасный город»</t>
  </si>
  <si>
    <t>0740800000</t>
  </si>
  <si>
    <t>0740800990</t>
  </si>
  <si>
    <t>Муниципальная программа "Развитие транспортной инфраструктуры и дорожного хозяйства Курильского муниципального округа Сахалинской области"</t>
  </si>
  <si>
    <t>0800000000</t>
  </si>
  <si>
    <t>Муниципальный проект. Асфальтирование дорог в Курильском муниципальном округе Сахалинской области</t>
  </si>
  <si>
    <t>0810100000</t>
  </si>
  <si>
    <t>Субсидии на софинансирование капитальных вложений в объекты муниципальной собственности</t>
  </si>
  <si>
    <t>0810163500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</si>
  <si>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</si>
  <si>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</si>
  <si>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</si>
  <si>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</si>
  <si>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Строительство и реконструкция автомобильных дорог общего пользования местного значения и искусственных сооружений на них</t>
  </si>
  <si>
    <t>081019Д101</t>
  </si>
  <si>
    <t>Софинансирование капитальных вложений в объекты муниципальной собственности</t>
  </si>
  <si>
    <t>08101S3500</t>
  </si>
  <si>
    <t>08101SД101</t>
  </si>
  <si>
    <t>Муниципальный проект. Капитальный ремонт, ремонт и содержание автомобильных дорог общего пользования местного значения</t>
  </si>
  <si>
    <t>0810200000</t>
  </si>
  <si>
    <t>0810200990</t>
  </si>
  <si>
    <t>Субсидия муниципальным образованиям Сахалинской области на софинансирование расходов муниципальных образований в сфере транспорта и дорожного хозяйства</t>
  </si>
  <si>
    <t>0810263170</t>
  </si>
  <si>
    <t>Осуществление мероприятий по капитальному ремонту, ремонту и содержанию автомобильных дорог общего пользования местного значения и искусственных сооружений на них</t>
  </si>
  <si>
    <t>081029Д102</t>
  </si>
  <si>
    <t>Софинансирование расходов в сфере транспорта и дорожного хозяйства</t>
  </si>
  <si>
    <t>08102S3170</t>
  </si>
  <si>
    <t>08102SД102</t>
  </si>
  <si>
    <t>Муниципальный проект. Строительство и реконструкция автомобильных дорог общего пользования местного значения</t>
  </si>
  <si>
    <t>0810400000</t>
  </si>
  <si>
    <t>0810463500</t>
  </si>
  <si>
    <t>081049Д101</t>
  </si>
  <si>
    <t>08104S3500</t>
  </si>
  <si>
    <t>08104SД101</t>
  </si>
  <si>
    <t>Комплекс процессных мероприятий. Выполнение работ, связанных с осуществлением регулярных перевозок пассажиров по муниципальным маршрутам</t>
  </si>
  <si>
    <t>0840100000</t>
  </si>
  <si>
    <t>0840100990</t>
  </si>
  <si>
    <t>Комплекс процессных мероприятий "Иные мероприятия, связанные с осуществлением дорожной деятельности"</t>
  </si>
  <si>
    <t>0840300000</t>
  </si>
  <si>
    <t>0840300990</t>
  </si>
  <si>
    <t>Муниципальная программа "Охрана окружающей среды, воспроизводство и использование природных ресурсов в Курильском муниципальном округе Сахалинской области"</t>
  </si>
  <si>
    <t>0900000000</t>
  </si>
  <si>
    <t>Комплекс процессных мероприятий. Снижение негативного воздействия отходов на окружающую среду, включая ликвидацию несанкционированных свалок в границах населенных пунктов Курильского муниципального округа</t>
  </si>
  <si>
    <t>0940200000</t>
  </si>
  <si>
    <t>0940200990</t>
  </si>
  <si>
    <t>Муниципальная программа "Обеспечение населения Курильского муниципального округа Сахалинской области качественными услугами жилищно-коммунального хозяйства"</t>
  </si>
  <si>
    <t>1000000000</t>
  </si>
  <si>
    <t>Стратегический проект "Чистая вода" Реконструкция системы водоснабжения в с. Китовое"</t>
  </si>
  <si>
    <t>1030100000</t>
  </si>
  <si>
    <t>1030163500</t>
  </si>
  <si>
    <t>10301S3500</t>
  </si>
  <si>
    <t>Комплекс процессных мероприятий. Ремонт жилищного фонда</t>
  </si>
  <si>
    <t>1040100000</t>
  </si>
  <si>
    <t>1040100990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</si>
  <si>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</si>
  <si>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</si>
  <si>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Субсидия муниципальным образованиям на осуществление мероприятий по повышению качества предоставляемых жилищно-коммунальных услуг</t>
  </si>
  <si>
    <t>1040163060</t>
  </si>
  <si>
    <t>Софинансирование мероприятий по повышению качества предоставляемых жилищно-коммунальных услуг</t>
  </si>
  <si>
    <t>10401S3060</t>
  </si>
  <si>
    <t>Комплекс процессных мероприятий. Мероприятия по обеспечению безаварийной работы жилищно-коммунального комплекса</t>
  </si>
  <si>
    <t>1040200000</t>
  </si>
  <si>
    <t>1040263060</t>
  </si>
  <si>
    <t>10402S3060</t>
  </si>
  <si>
    <t>Комплекс процессных мероприятий. Мероприятия по закупке и доставке топлива в районы, расположенные на территории Курильских островов</t>
  </si>
  <si>
    <t>1040300000</t>
  </si>
  <si>
    <t>1040300990</t>
  </si>
  <si>
    <t>Комплекс процессных мероприятий. Мероприятия по регулированию численности безнадзорных животных</t>
  </si>
  <si>
    <t>1040400000</t>
  </si>
  <si>
    <t>Субвенция на реализацию Закона Сахалинской области от 30.07.2020 N 56-ЗО «О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владельцев»</t>
  </si>
  <si>
    <t>1040462200</t>
  </si>
  <si>
    <t>Комплекс процессных мероприятий. Мероприятия по повышению доступности тепловой и электрической энергии, водоснабжения и водоотведения</t>
  </si>
  <si>
    <t>1040600000</t>
  </si>
  <si>
    <t>1040663500</t>
  </si>
  <si>
    <t>10406S3500</t>
  </si>
  <si>
    <t>Комплекс процессных мероприятий. Прочие мероприятия</t>
  </si>
  <si>
    <t>1040900000</t>
  </si>
  <si>
    <t>1040900990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</si>
  <si>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муниципальных бань</t>
  </si>
  <si>
    <t>1040980000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</si>
  <si>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общественного туалета</t>
  </si>
  <si>
    <t>1040980300</t>
  </si>
  <si>
    <t>Субсидии в целях финансового обеспечения затрат, связанных с реализацией мероприятий по предупреждению банкротства</t>
  </si>
  <si>
    <t>1040980500</t>
  </si>
  <si>
    <t>Муниципальная программа "Развитие сферы культуры в Курильском муниципальном округе Сахалинской области"</t>
  </si>
  <si>
    <t>1100000000</t>
  </si>
  <si>
    <t>Комплекс процессных мероприятий. Создание условий для развития библиотечного дела (ЦБС)</t>
  </si>
  <si>
    <t>1140100000</t>
  </si>
  <si>
    <t>1140100590</t>
  </si>
  <si>
    <t>Комплекс процессных мероприятий. Создание условий для развития музеев и архивного дела</t>
  </si>
  <si>
    <t>1140200000</t>
  </si>
  <si>
    <t>1140200590</t>
  </si>
  <si>
    <t>Комплекс процессных мероприятий. Создание условий для развития культурно-досугового обслуживания населения (цкс)</t>
  </si>
  <si>
    <t>1140300000</t>
  </si>
  <si>
    <t>1140300590</t>
  </si>
  <si>
    <t>Комплекс процессных мероприятий. Создание условий для развития отраслевого образования (дши)</t>
  </si>
  <si>
    <t>1140400000</t>
  </si>
  <si>
    <t>1140400590</t>
  </si>
  <si>
    <t>Комплекс процессных мероприятий. Создание условий для развития искусства и творчества (администрация)</t>
  </si>
  <si>
    <t>1140500000</t>
  </si>
  <si>
    <t>1140500990</t>
  </si>
  <si>
    <t>Комплекс процессных мероприятий. Предоставление мер социальной поддержки работникам учреждений культуры в соответствии с муниципальными правовыми актами</t>
  </si>
  <si>
    <t>1140700000</t>
  </si>
  <si>
    <t>1140700590</t>
  </si>
  <si>
    <t>1140700990</t>
  </si>
  <si>
    <t>Комплекс процессных мероприятий. Поддержка добровольческих (волонтерских) и некоммерческих организаций в целях стимулирования их работы, в том числе по реализации социокультурных проектов в сельской местности</t>
  </si>
  <si>
    <t>1140800000</t>
  </si>
  <si>
    <t>1140800990</t>
  </si>
  <si>
    <t>Муниципальная программа "Развитие физической культуры и спорта в Курильском муниципальном округе Сахалинской области"</t>
  </si>
  <si>
    <t>1200000000</t>
  </si>
  <si>
    <t>Комплекс процессных мероприятий. Создание условий для развития физической культуры и массового спорта</t>
  </si>
  <si>
    <t>1240100000</t>
  </si>
  <si>
    <t>1240100590</t>
  </si>
  <si>
    <t>Субсидия муниципальным образованиям на развитие физической культуры и спорта</t>
  </si>
  <si>
    <t>1240163130</t>
  </si>
  <si>
    <t>Софинансирование мероприятий развития физической культуры и спорта</t>
  </si>
  <si>
    <t>12401S3130</t>
  </si>
  <si>
    <t>Комплекс процессных мероприятий. Пропаганда физической культуры и спорта</t>
  </si>
  <si>
    <t>1240200000</t>
  </si>
  <si>
    <t>1240200590</t>
  </si>
  <si>
    <t>Комплекс процессных мероприятий. Развитие молодёжной политики в Курильском муниципальном округе Сахалинской области</t>
  </si>
  <si>
    <t>1240300000</t>
  </si>
  <si>
    <t>1240300590</t>
  </si>
  <si>
    <t>1240300990</t>
  </si>
  <si>
    <t>Комплекс процессных мероприятий. Укрепление материально-технической базы учреждений спортивной направленности</t>
  </si>
  <si>
    <t>1240400000</t>
  </si>
  <si>
    <t>1240400590</t>
  </si>
  <si>
    <t>Муниципальная программа "Обеспечение населения Курильского муниципального округа Сахалинской области качественным жильем"</t>
  </si>
  <si>
    <t>1300000000</t>
  </si>
  <si>
    <t>Муниципальный проект. Ликвидация аварийного и непригодного  для проживания жилищного фонда</t>
  </si>
  <si>
    <t>1310400000</t>
  </si>
  <si>
    <t>Субсидия муниципальным образованиям на обеспечение населения качественным жильем</t>
  </si>
  <si>
    <t>1310463030</t>
  </si>
  <si>
    <t>Софинансирование мероприятий по обеспечению населения Сахалинской области качественным жильем</t>
  </si>
  <si>
    <t>13104S3030</t>
  </si>
  <si>
    <t>Муниципальный проект "Ликвидация аварийного и непригодного для проживания жилищного фонда, неиспользуемых и бесхозяйных объектов производственного и непроизводственного назначения"</t>
  </si>
  <si>
    <t>1310500000</t>
  </si>
  <si>
    <t>1310563030</t>
  </si>
  <si>
    <t>13105S3030</t>
  </si>
  <si>
    <t>Национальный проект "Инфраструктура для жизни". Муниципальный проект "Жилье"</t>
  </si>
  <si>
    <t>131И200000</t>
  </si>
  <si>
    <t>131И263030</t>
  </si>
  <si>
    <t>131И2S3030</t>
  </si>
  <si>
    <t>Комплекс процессных мероприятий. Развитие системы градостроительной деятельности</t>
  </si>
  <si>
    <t>1340100000</t>
  </si>
  <si>
    <t>1340163030</t>
  </si>
  <si>
    <t>13401S3030</t>
  </si>
  <si>
    <t>Комплекс процессных мероприятий. Строительство инженерной и транспортной инфраструктуры</t>
  </si>
  <si>
    <t>1340200000</t>
  </si>
  <si>
    <t>1340263030</t>
  </si>
  <si>
    <t>13402S3030</t>
  </si>
  <si>
    <t>Комплекс процессных мероприятий. Предоставление молодым семьям - участникам программы государственной поддержки на улучшение жилищных условий</t>
  </si>
  <si>
    <t>1340400000</t>
  </si>
  <si>
    <t>Софинансирование реализации мероприятий по обеспечению жильем молодых семей</t>
  </si>
  <si>
    <t>13404L4970</t>
  </si>
  <si>
    <t>Социальные выплаты гражданам, кроме публичных нормативных социальных выплат</t>
  </si>
  <si>
    <t>320</t>
  </si>
  <si>
    <t>Муниципальная программа "Привлечение специалистов для работы в социальной сфере здравоохранения"</t>
  </si>
  <si>
    <t>1600000000</t>
  </si>
  <si>
    <t>Комплекс процессных мероприятий. Предоставление мер социальной поддержки работникам здравоохранения в соответствии с муниципальными правовыми актами</t>
  </si>
  <si>
    <t>1640100000</t>
  </si>
  <si>
    <t>1640100990</t>
  </si>
  <si>
    <t>Муниципальная программа "Обеспечение общественного правопорядка, противодействие преступности и профилактика правонарушений в Курильском муниципальном округе Сахалинской области"</t>
  </si>
  <si>
    <t>1700000000</t>
  </si>
  <si>
    <t>Комплекс процессных мероприятий. Выявление и устранение причин и условий, способствующих совершению правонарушений среди несовершеннолетних и молодежи</t>
  </si>
  <si>
    <t>1740100000</t>
  </si>
  <si>
    <t>1740100990</t>
  </si>
  <si>
    <t>Комплекс процессных мероприятий. Обеспечение социальной адаптации и реабилитации среди граждан, склонных к совершению преступлений и правонарушений, освободившихся из мест лишения свободы, осуждённых к условной мере наказания на базе трудовой занятости, профессиональной и общеобразовательной подготовки</t>
  </si>
  <si>
    <t>1740200000</t>
  </si>
  <si>
    <t>1740200990</t>
  </si>
  <si>
    <t>Комплекс процессных мероприятий. Обеспечение условий для приостановления роста потребления наркотических средств без назначения врача и их незаконного оборота</t>
  </si>
  <si>
    <t>1740300000</t>
  </si>
  <si>
    <t>1740300990</t>
  </si>
  <si>
    <t>Комплекс процессных мероприятий. Проведение профилактических мероприятий пропагандистского и воспитательного характера по формированию у населения толерантного поведения к людям других национальностей и религиозных конфессий, в том числе снятие социальной напряженности в подростковой и молодежной среде.</t>
  </si>
  <si>
    <t>1740400000</t>
  </si>
  <si>
    <t>1740400990</t>
  </si>
  <si>
    <t>Комплекс процессных мероприятий. Информационно-методическое обеспечение профилактики терроризма, этнического и религиозного экстремизма</t>
  </si>
  <si>
    <t>1740500000</t>
  </si>
  <si>
    <t>1740500990</t>
  </si>
  <si>
    <t>Комплекс процессных мероприятий. Предупреждение и профилактика правонарушений, совершаемых на улицах и в общественных местах Курильского муниципального округа Сахалинской области</t>
  </si>
  <si>
    <t>1740600000</t>
  </si>
  <si>
    <t>1740600990</t>
  </si>
  <si>
    <t>Специальные расходы</t>
  </si>
  <si>
    <t>880</t>
  </si>
  <si>
    <t>Комплекс процессных мероприятий. Предупреждение и профилактика правонарушений в сфере браконьерства на территории Курильского муниципального округа Сахалинской области</t>
  </si>
  <si>
    <t>1740700000</t>
  </si>
  <si>
    <t>1740700990</t>
  </si>
  <si>
    <t>Муниципальная программа "Развитие внутреннего и въездного туризма в Курильском муниципальном округе Сахалинской области"</t>
  </si>
  <si>
    <t>1900000000</t>
  </si>
  <si>
    <t>Комплекс процессных мероприятий. Создание эффективного туристического продукта и развитие объектов туристской инфраструктуры на территории Курильского муниципального округа Сахалинской области</t>
  </si>
  <si>
    <t>1940100000</t>
  </si>
  <si>
    <t>1940100990</t>
  </si>
  <si>
    <t>Субсидия муниципальным образованиям на создание условий для развития туризма</t>
  </si>
  <si>
    <t>1940163300</t>
  </si>
  <si>
    <t>Софинансирование мероприятий по созданию условий для развития туризма</t>
  </si>
  <si>
    <t>19401S3300</t>
  </si>
  <si>
    <t>Муниципальная программа "Доступная среда в Курильском муниципальном округе Сахалинской области"</t>
  </si>
  <si>
    <t>2100000000</t>
  </si>
  <si>
    <t>Комплекс процессных мероприятий. Обеспечение доступности жилых помещений инвалидов и общего имущества в многоквартирных домах, в которых проживают инвалиды, входящих в состав муниципального жилищного фонда, а также частного жилищного фонда, с учетом потребностей инвалидов</t>
  </si>
  <si>
    <t>2140200000</t>
  </si>
  <si>
    <t>Мероприятия по  обеспечению доступности приоритетных объектов и услуг в приоритетных сферах  жизнедеятельности на территории муниципальных образований</t>
  </si>
  <si>
    <t>2140263020</t>
  </si>
  <si>
    <t>Софинансирование мероприятий по обеспечению доступности приоритетных объектов и услуг в приоритетных сферах жизнедеятельности на территории муниципальных образований Сахалинской области</t>
  </si>
  <si>
    <t>21402S3020</t>
  </si>
  <si>
    <t>Муниципальная программа "Формирование современной городской среды на территории Курильского муниципального округа Сахалинской области"</t>
  </si>
  <si>
    <t>2400000000</t>
  </si>
  <si>
    <t>Муниципальный проект. Капитальный ремонт дворовых территорий многоквартирных домов, проездов к дворовым территориям многоквартирных домов</t>
  </si>
  <si>
    <t>2410100000</t>
  </si>
  <si>
    <t>Субсидии на поддержку муниципальных программ формирования городской среды</t>
  </si>
  <si>
    <t>2410163350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</si>
  <si>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</si>
  <si>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241019Д201</t>
  </si>
  <si>
    <t>Софинансирование мероприятий по формированию современной городской среды</t>
  </si>
  <si>
    <t>24101S3350</t>
  </si>
  <si>
    <t>24101SД201</t>
  </si>
  <si>
    <t>Муниципальный проект. Благоустройство общественных территорий и капитальный ремонт дворовых территорий многоквартирных домов и проездов к ним</t>
  </si>
  <si>
    <t>2410200000</t>
  </si>
  <si>
    <t>2410200990</t>
  </si>
  <si>
    <t>2410263350</t>
  </si>
  <si>
    <t>24102S3350</t>
  </si>
  <si>
    <t>Софинансирование реализации программ формирования современной городской среды</t>
  </si>
  <si>
    <t>24102S5550</t>
  </si>
  <si>
    <t>Реализация программ формирования современной городской среды</t>
  </si>
  <si>
    <t>24102А5550</t>
  </si>
  <si>
    <t>Муниципальный проект. Благоустройство населенных пунктов</t>
  </si>
  <si>
    <t>2410400000</t>
  </si>
  <si>
    <t>2410400990</t>
  </si>
  <si>
    <t>Национальный проект "Жилье и городская среда". Муниципальный проект "Формирование комфортной городской среды"</t>
  </si>
  <si>
    <t>241F200000</t>
  </si>
  <si>
    <t>Иные межбюджетные трансферты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</si>
  <si>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241F254240</t>
  </si>
  <si>
    <t>241F255550</t>
  </si>
  <si>
    <t>Национальный проект "Инфраструктура для жизни". Муниципальный проект "Формирование комфортной городской среды"</t>
  </si>
  <si>
    <t>241И400000</t>
  </si>
  <si>
    <t>241И400990</t>
  </si>
  <si>
    <t>241И454240</t>
  </si>
  <si>
    <t>241И455550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</si>
  <si>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</si>
  <si>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241И4S4240</t>
  </si>
  <si>
    <t>241И4S5550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</si>
  <si>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</si>
  <si>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241И4А4240</t>
  </si>
  <si>
    <t>241И4А5550</t>
  </si>
  <si>
    <t>Муниципальная программа "Дополнительные меры социальной поддержки для отдельных категорий граждан в Курильском муниципальном округе Сахалинской области"</t>
  </si>
  <si>
    <t>2600000000</t>
  </si>
  <si>
    <t>Комплекс процессных мероприятий. Оказание материальной помощи гражданам, оказавшимся в трудной жизненной ситуации</t>
  </si>
  <si>
    <t>2640100000</t>
  </si>
  <si>
    <t>2640100990</t>
  </si>
  <si>
    <t>Комплекс процессных мероприятий. Оказание дополнительных мер социальной поддержки семьям с детьми-инвалидами</t>
  </si>
  <si>
    <t>2640200000</t>
  </si>
  <si>
    <t>2640200990</t>
  </si>
  <si>
    <t>Комплекс процессных мероприятий. Оказание дополнительных мер социальной поддержки детям из малоимущих семей</t>
  </si>
  <si>
    <t>2640300000</t>
  </si>
  <si>
    <t>2640300990</t>
  </si>
  <si>
    <t>Комплекс процессных мероприятий. Оказание дополнительных мер социальной поддержки ветеранам, участникам Великой Отечественной войны 1941-1945 годов, труженикам тыла, несовершеннолетним узникам фашистских концлагерей, жителям блокадного Ленинграда, вдовам ветеранам ВОВ, детям войны</t>
  </si>
  <si>
    <t>2640400000</t>
  </si>
  <si>
    <t>2640400990</t>
  </si>
  <si>
    <t>Комплекс процессных мероприятий. Оказание мер социальной поддержки семьям граждан Российской Федерации, направленных для участия в специальной военной операции на территориях Украины, Донецкой Народной Республики и Луганской Народной Республики, граждан Российской Федерации, призванных на военную службу по мобилизации в Вооруженные Силы Российской Федерации и направленных для участия в специальной военной операции</t>
  </si>
  <si>
    <t>2640600000</t>
  </si>
  <si>
    <t>2640600990</t>
  </si>
  <si>
    <t>ИТОГО</t>
  </si>
  <si>
    <t xml:space="preserve">Субсидия на реализацию в Сахалинской области общественно значимых проектов в рамках проекта "Молодежный бюджет" </t>
  </si>
  <si>
    <t>ПОПРАВКА № 1</t>
  </si>
  <si>
    <t>отклонение (+/-) от первоначального бюджета</t>
  </si>
  <si>
    <t>ПОПРАВКА № 2</t>
  </si>
  <si>
    <t>отклонение (+/-) от поправки № 1</t>
  </si>
  <si>
    <t>первоначальный бюджет (утверждено решением Собрания КМО от 26.12.2024 № 87)</t>
  </si>
  <si>
    <t>утверждено решением Собрания КМО от от 30.10.2025 № 65)</t>
  </si>
  <si>
    <t>утверждено решением Собрания КМО от от 27.12.2025 № 85)</t>
  </si>
  <si>
    <t>ИСПОЛНЕНО</t>
  </si>
  <si>
    <t>% выполнения</t>
  </si>
  <si>
    <t>УТВЕРЖДЕНО РЕШЕНИЕМ О БЮДЖЕТЕ (тыс. руб.)</t>
  </si>
  <si>
    <t>ВСЕГО (тыс. руб.)</t>
  </si>
  <si>
    <t>к показателям утвержденного бюджета</t>
  </si>
  <si>
    <t>к показателям сводной бюджетной росписи</t>
  </si>
  <si>
    <t>УТВЕРЖДЕНО СВОДНОЙ БЮДЖЕТНОЙ РОСПИСЬЮ (тыс. руб.)</t>
  </si>
  <si>
    <t>Информация об исполнении муниципальных программ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</si>
</sst>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color rgb="FF000000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color rgb="FF008000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rgb="FFFFFFE0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rgb="FFFFFFE0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rgb="FFFFFFE0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rgb="FFFFFFE0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 wrapText="1"/>
    </xf>
    <xf numFmtId="4" fontId="7" fillId="0" borderId="1">
      <alignment vertical="top" shrinkToFit="1"/>
    </xf>
  </cellStyleXfs>
  <cellXfs count="62"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0" fontId="0" fillId="0" borderId="0" xfId="0" applyNumberFormat="1" applyFont="1" applyFill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10" fontId="3" fillId="3" borderId="7" xfId="0" applyNumberFormat="1" applyFont="1" applyFill="1" applyBorder="1" applyAlignment="1">
      <alignment vertical="top" wrapText="1"/>
    </xf>
    <xf numFmtId="10" fontId="3" fillId="0" borderId="7" xfId="0" applyNumberFormat="1" applyFont="1" applyFill="1" applyBorder="1" applyAlignment="1">
      <alignment vertical="top" wrapText="1"/>
    </xf>
    <xf numFmtId="10" fontId="4" fillId="0" borderId="7" xfId="0" applyNumberFormat="1" applyFont="1" applyFill="1" applyBorder="1" applyAlignment="1">
      <alignment vertical="top" wrapText="1"/>
    </xf>
    <xf numFmtId="10" fontId="5" fillId="2" borderId="7" xfId="0" applyNumberFormat="1" applyFont="1" applyFill="1" applyBorder="1" applyAlignment="1">
      <alignment vertical="top" wrapText="1"/>
    </xf>
    <xf numFmtId="10" fontId="4" fillId="3" borderId="7" xfId="0" applyNumberFormat="1" applyFont="1" applyFill="1" applyBorder="1" applyAlignment="1">
      <alignment vertical="top" wrapText="1"/>
    </xf>
    <xf numFmtId="0" fontId="3" fillId="9" borderId="5" xfId="0" applyFont="1" applyFill="1" applyBorder="1" applyAlignment="1">
      <alignment horizontal="center" vertical="center" wrapText="1"/>
    </xf>
    <xf numFmtId="10" fontId="3" fillId="13" borderId="5" xfId="0" applyNumberFormat="1" applyFont="1" applyFill="1" applyBorder="1" applyAlignment="1">
      <alignment horizontal="center" vertical="center" wrapText="1"/>
    </xf>
    <xf numFmtId="10" fontId="3" fillId="4" borderId="7" xfId="0" applyNumberFormat="1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4" fontId="0" fillId="0" borderId="0" xfId="0" applyNumberFormat="1" applyFont="1" applyFill="1" applyAlignment="1">
      <alignment vertical="top" wrapText="1"/>
    </xf>
    <xf numFmtId="4" fontId="3" fillId="3" borderId="0" xfId="0" applyNumberFormat="1" applyFont="1" applyFill="1" applyAlignment="1">
      <alignment vertical="top" wrapText="1"/>
    </xf>
    <xf numFmtId="164" fontId="0" fillId="0" borderId="0" xfId="0" applyNumberFormat="1" applyFont="1" applyFill="1" applyAlignment="1">
      <alignment vertical="top" wrapText="1"/>
    </xf>
    <xf numFmtId="164" fontId="3" fillId="11" borderId="7" xfId="0" applyNumberFormat="1" applyFont="1" applyFill="1" applyBorder="1" applyAlignment="1">
      <alignment horizontal="center" vertical="center" wrapText="1"/>
    </xf>
    <xf numFmtId="164" fontId="3" fillId="9" borderId="7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vertical="top" wrapText="1"/>
    </xf>
    <xf numFmtId="164" fontId="3" fillId="3" borderId="7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vertical="top" wrapText="1"/>
    </xf>
    <xf numFmtId="4" fontId="3" fillId="4" borderId="0" xfId="0" applyNumberFormat="1" applyFont="1" applyFill="1" applyAlignment="1">
      <alignment vertical="top" wrapText="1"/>
    </xf>
    <xf numFmtId="0" fontId="3" fillId="7" borderId="9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8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164" fontId="3" fillId="5" borderId="6" xfId="0" applyNumberFormat="1" applyFont="1" applyFill="1" applyBorder="1" applyAlignment="1">
      <alignment horizontal="center" vertical="center" wrapText="1"/>
    </xf>
    <xf numFmtId="164" fontId="0" fillId="6" borderId="6" xfId="0" applyNumberFormat="1" applyFont="1" applyFill="1" applyBorder="1" applyAlignment="1">
      <alignment horizontal="center" vertical="center" wrapText="1"/>
    </xf>
    <xf numFmtId="164" fontId="3" fillId="11" borderId="5" xfId="0" applyNumberFormat="1" applyFont="1" applyFill="1" applyBorder="1" applyAlignment="1">
      <alignment horizontal="center" vertical="center" wrapText="1"/>
    </xf>
    <xf numFmtId="164" fontId="0" fillId="12" borderId="5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164" fontId="0" fillId="6" borderId="4" xfId="0" applyNumberFormat="1" applyFont="1" applyFill="1" applyBorder="1" applyAlignment="1">
      <alignment horizontal="center" vertical="center" wrapText="1"/>
    </xf>
    <xf numFmtId="164" fontId="3" fillId="9" borderId="5" xfId="0" applyNumberFormat="1" applyFont="1" applyFill="1" applyBorder="1" applyAlignment="1">
      <alignment horizontal="center" vertical="center" wrapText="1"/>
    </xf>
    <xf numFmtId="164" fontId="0" fillId="10" borderId="5" xfId="0" applyNumberFormat="1" applyFont="1" applyFill="1" applyBorder="1" applyAlignment="1">
      <alignment horizontal="center" vertical="center" wrapText="1"/>
    </xf>
    <xf numFmtId="164" fontId="3" fillId="13" borderId="6" xfId="0" applyNumberFormat="1" applyFont="1" applyFill="1" applyBorder="1" applyAlignment="1">
      <alignment horizontal="center" vertical="center" wrapText="1"/>
    </xf>
    <xf numFmtId="164" fontId="0" fillId="13" borderId="0" xfId="0" applyNumberFormat="1" applyFont="1" applyFill="1" applyAlignment="1">
      <alignment horizontal="center" vertical="center" wrapText="1"/>
    </xf>
    <xf numFmtId="164" fontId="0" fillId="13" borderId="8" xfId="0" applyNumberFormat="1" applyFont="1" applyFill="1" applyBorder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 wrapText="1"/>
    </xf>
    <xf numFmtId="164" fontId="0" fillId="8" borderId="5" xfId="0" applyNumberFormat="1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top" wrapText="1"/>
    </xf>
    <xf numFmtId="4" fontId="3" fillId="0" borderId="0" xfId="0" applyNumberFormat="1" applyFont="1" applyFill="1" applyAlignment="1">
      <alignment vertical="top" wrapText="1"/>
    </xf>
    <xf numFmtId="4" fontId="6" fillId="2" borderId="0" xfId="0" applyNumberFormat="1" applyFont="1" applyFill="1" applyAlignment="1">
      <alignment vertical="top" wrapText="1"/>
    </xf>
    <xf numFmtId="164" fontId="8" fillId="3" borderId="1" xfId="0" applyNumberFormat="1" applyFont="1" applyFill="1" applyBorder="1" applyAlignment="1">
      <alignment vertical="top" wrapText="1"/>
    </xf>
  </cellXfs>
  <cellStyles count="2">
    <cellStyle name="st19" xfId="1"/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FFFF"/>
      <color rgb="FFCCFFCC"/>
      <color rgb="FFFF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692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P5" sqref="P5"/>
    </sheetView>
  </sheetViews>
  <sheetFormatPr defaultRowHeight="12.75" x14ac:dyDescent="0.2"/>
  <cols>
    <col min="1" max="1" width="48.5" customWidth="1"/>
    <col min="2" max="2" width="14.5" customWidth="1"/>
    <col min="3" max="3" width="4.1640625" bestFit="1" customWidth="1"/>
    <col min="4" max="4" width="20.1640625" style="26" customWidth="1"/>
    <col min="5" max="5" width="16.6640625" style="26" customWidth="1"/>
    <col min="6" max="6" width="13.33203125" style="26" customWidth="1"/>
    <col min="7" max="7" width="17.1640625" style="26" customWidth="1"/>
    <col min="8" max="8" width="12.33203125" style="26" customWidth="1"/>
    <col min="9" max="9" width="13.1640625" style="26" customWidth="1"/>
    <col min="10" max="10" width="16.83203125" style="26" bestFit="1" customWidth="1"/>
    <col min="11" max="11" width="12.5" style="26" customWidth="1"/>
    <col min="12" max="12" width="14" customWidth="1"/>
    <col min="13" max="13" width="13.83203125" style="4" customWidth="1"/>
    <col min="14" max="14" width="17.5" bestFit="1" customWidth="1"/>
    <col min="15" max="15" width="17.5" style="24" bestFit="1" customWidth="1"/>
    <col min="16" max="16" width="14.5" style="24" bestFit="1" customWidth="1"/>
  </cols>
  <sheetData>
    <row r="1" spans="1:16" s="3" customFormat="1" ht="15.75" x14ac:dyDescent="0.2">
      <c r="A1" s="40" t="s">
        <v>522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58"/>
      <c r="P1" s="58"/>
    </row>
    <row r="2" spans="1:16" x14ac:dyDescent="0.2">
      <c r="M2"/>
    </row>
    <row r="3" spans="1:16" ht="12.75" customHeight="1" x14ac:dyDescent="0.2">
      <c r="A3" s="41" t="s">
        <v>0</v>
      </c>
      <c r="B3" s="41" t="s">
        <v>1</v>
      </c>
      <c r="C3" s="41" t="s">
        <v>2</v>
      </c>
      <c r="D3" s="42" t="s">
        <v>517</v>
      </c>
      <c r="E3" s="43"/>
      <c r="F3" s="43"/>
      <c r="G3" s="44"/>
      <c r="H3" s="44"/>
      <c r="I3" s="44"/>
      <c r="J3" s="51" t="s">
        <v>521</v>
      </c>
      <c r="K3" s="36" t="s">
        <v>515</v>
      </c>
      <c r="L3" s="37"/>
      <c r="M3" s="38"/>
    </row>
    <row r="4" spans="1:16" x14ac:dyDescent="0.2">
      <c r="A4" s="41"/>
      <c r="B4" s="41"/>
      <c r="C4" s="41"/>
      <c r="D4" s="47" t="s">
        <v>512</v>
      </c>
      <c r="E4" s="45" t="s">
        <v>508</v>
      </c>
      <c r="F4" s="46"/>
      <c r="G4" s="49" t="s">
        <v>510</v>
      </c>
      <c r="H4" s="50"/>
      <c r="I4" s="50"/>
      <c r="J4" s="52"/>
      <c r="K4" s="54" t="s">
        <v>518</v>
      </c>
      <c r="L4" s="56" t="s">
        <v>516</v>
      </c>
      <c r="M4" s="57"/>
    </row>
    <row r="5" spans="1:16" ht="63.75" x14ac:dyDescent="0.2">
      <c r="A5" s="41" t="s">
        <v>3</v>
      </c>
      <c r="B5" s="41" t="s">
        <v>3</v>
      </c>
      <c r="C5" s="41" t="s">
        <v>3</v>
      </c>
      <c r="D5" s="48"/>
      <c r="E5" s="27" t="s">
        <v>513</v>
      </c>
      <c r="F5" s="27" t="s">
        <v>509</v>
      </c>
      <c r="G5" s="28" t="s">
        <v>514</v>
      </c>
      <c r="H5" s="28" t="s">
        <v>511</v>
      </c>
      <c r="I5" s="28" t="s">
        <v>509</v>
      </c>
      <c r="J5" s="53"/>
      <c r="K5" s="55"/>
      <c r="L5" s="20" t="s">
        <v>519</v>
      </c>
      <c r="M5" s="21" t="s">
        <v>520</v>
      </c>
    </row>
    <row r="6" spans="1:16" s="11" customFormat="1" ht="51" x14ac:dyDescent="0.2">
      <c r="A6" s="9" t="s">
        <v>4</v>
      </c>
      <c r="B6" s="10" t="s">
        <v>5</v>
      </c>
      <c r="C6" s="10" t="s">
        <v>3</v>
      </c>
      <c r="D6" s="29">
        <f>D7+D11+D15+D25</f>
        <v>84292</v>
      </c>
      <c r="E6" s="29">
        <f>E7+E11+E15+E25</f>
        <v>101200.70000000001</v>
      </c>
      <c r="F6" s="29">
        <f>F7+F11+F15+F25</f>
        <v>16908.7</v>
      </c>
      <c r="G6" s="29">
        <f t="shared" ref="G6:K6" si="0">G7+G11+G15+G25</f>
        <v>102974.59999999999</v>
      </c>
      <c r="H6" s="29">
        <f t="shared" si="0"/>
        <v>1773.9000000000065</v>
      </c>
      <c r="I6" s="29">
        <f t="shared" si="0"/>
        <v>18682.600000000002</v>
      </c>
      <c r="J6" s="29">
        <f t="shared" ref="J6" si="1">J7+J11+J15+J25</f>
        <v>102974.59999999999</v>
      </c>
      <c r="K6" s="30">
        <f t="shared" si="0"/>
        <v>99159</v>
      </c>
      <c r="L6" s="19">
        <f t="shared" ref="L6:L69" si="2">K6/G6</f>
        <v>0.96294620226735528</v>
      </c>
      <c r="M6" s="19">
        <f t="shared" ref="M6:M69" si="3">K6/J6</f>
        <v>0.96294620226735528</v>
      </c>
      <c r="N6" s="25"/>
      <c r="O6" s="25"/>
      <c r="P6" s="25"/>
    </row>
    <row r="7" spans="1:16" s="8" customFormat="1" ht="38.25" x14ac:dyDescent="0.2">
      <c r="A7" s="6" t="s">
        <v>6</v>
      </c>
      <c r="B7" s="7" t="s">
        <v>7</v>
      </c>
      <c r="C7" s="7" t="s">
        <v>3</v>
      </c>
      <c r="D7" s="31">
        <f>D8</f>
        <v>131</v>
      </c>
      <c r="E7" s="31">
        <f t="shared" ref="E7:K9" si="4">E8</f>
        <v>131</v>
      </c>
      <c r="F7" s="31">
        <f t="shared" si="4"/>
        <v>0</v>
      </c>
      <c r="G7" s="31">
        <f t="shared" si="4"/>
        <v>88.5</v>
      </c>
      <c r="H7" s="31">
        <f t="shared" si="4"/>
        <v>-42.5</v>
      </c>
      <c r="I7" s="31">
        <f t="shared" si="4"/>
        <v>-42.5</v>
      </c>
      <c r="J7" s="31">
        <f t="shared" si="4"/>
        <v>88.5</v>
      </c>
      <c r="K7" s="31">
        <f t="shared" si="4"/>
        <v>88.5</v>
      </c>
      <c r="L7" s="17">
        <f t="shared" si="2"/>
        <v>1</v>
      </c>
      <c r="M7" s="17">
        <f t="shared" si="3"/>
        <v>1</v>
      </c>
      <c r="P7" s="59"/>
    </row>
    <row r="8" spans="1:16" ht="25.5" x14ac:dyDescent="0.2">
      <c r="A8" s="1" t="s">
        <v>8</v>
      </c>
      <c r="B8" s="2" t="s">
        <v>9</v>
      </c>
      <c r="C8" s="2" t="s">
        <v>3</v>
      </c>
      <c r="D8" s="32">
        <f>D9</f>
        <v>131</v>
      </c>
      <c r="E8" s="32">
        <f t="shared" si="4"/>
        <v>131</v>
      </c>
      <c r="F8" s="32">
        <f t="shared" si="4"/>
        <v>0</v>
      </c>
      <c r="G8" s="32">
        <f t="shared" si="4"/>
        <v>88.5</v>
      </c>
      <c r="H8" s="32">
        <f t="shared" si="4"/>
        <v>-42.5</v>
      </c>
      <c r="I8" s="32">
        <f t="shared" si="4"/>
        <v>-42.5</v>
      </c>
      <c r="J8" s="32">
        <f t="shared" si="4"/>
        <v>88.5</v>
      </c>
      <c r="K8" s="32">
        <f t="shared" si="4"/>
        <v>88.5</v>
      </c>
      <c r="L8" s="17">
        <f t="shared" si="2"/>
        <v>1</v>
      </c>
      <c r="M8" s="17">
        <f t="shared" si="3"/>
        <v>1</v>
      </c>
      <c r="O8"/>
    </row>
    <row r="9" spans="1:16" ht="25.5" x14ac:dyDescent="0.2">
      <c r="A9" s="1" t="s">
        <v>10</v>
      </c>
      <c r="B9" s="2" t="s">
        <v>9</v>
      </c>
      <c r="C9" s="2" t="s">
        <v>11</v>
      </c>
      <c r="D9" s="32">
        <f>D10</f>
        <v>131</v>
      </c>
      <c r="E9" s="32">
        <f t="shared" si="4"/>
        <v>131</v>
      </c>
      <c r="F9" s="32">
        <f t="shared" si="4"/>
        <v>0</v>
      </c>
      <c r="G9" s="32">
        <f t="shared" si="4"/>
        <v>88.5</v>
      </c>
      <c r="H9" s="32">
        <f t="shared" si="4"/>
        <v>-42.5</v>
      </c>
      <c r="I9" s="32">
        <f t="shared" si="4"/>
        <v>-42.5</v>
      </c>
      <c r="J9" s="32">
        <f t="shared" si="4"/>
        <v>88.5</v>
      </c>
      <c r="K9" s="32">
        <f t="shared" si="4"/>
        <v>88.5</v>
      </c>
      <c r="L9" s="17">
        <f t="shared" si="2"/>
        <v>1</v>
      </c>
      <c r="M9" s="17">
        <f t="shared" si="3"/>
        <v>1</v>
      </c>
      <c r="O9"/>
    </row>
    <row r="10" spans="1:16" s="14" customFormat="1" ht="24" x14ac:dyDescent="0.2">
      <c r="A10" s="12" t="s">
        <v>12</v>
      </c>
      <c r="B10" s="13" t="s">
        <v>9</v>
      </c>
      <c r="C10" s="13" t="s">
        <v>13</v>
      </c>
      <c r="D10" s="33">
        <v>131</v>
      </c>
      <c r="E10" s="33">
        <v>131</v>
      </c>
      <c r="F10" s="33">
        <v>0</v>
      </c>
      <c r="G10" s="33">
        <v>88.5</v>
      </c>
      <c r="H10" s="33">
        <f>G10-E10</f>
        <v>-42.5</v>
      </c>
      <c r="I10" s="33">
        <f>G10-D10</f>
        <v>-42.5</v>
      </c>
      <c r="J10" s="33">
        <v>88.5</v>
      </c>
      <c r="K10" s="33">
        <v>88.5</v>
      </c>
      <c r="L10" s="18">
        <f t="shared" si="2"/>
        <v>1</v>
      </c>
      <c r="M10" s="18">
        <f t="shared" si="3"/>
        <v>1</v>
      </c>
      <c r="P10" s="60"/>
    </row>
    <row r="11" spans="1:16" s="8" customFormat="1" ht="51" x14ac:dyDescent="0.2">
      <c r="A11" s="6" t="s">
        <v>14</v>
      </c>
      <c r="B11" s="7" t="s">
        <v>15</v>
      </c>
      <c r="C11" s="7" t="s">
        <v>3</v>
      </c>
      <c r="D11" s="31">
        <f>D12</f>
        <v>500</v>
      </c>
      <c r="E11" s="31">
        <f t="shared" ref="E11:K13" si="5">E12</f>
        <v>500</v>
      </c>
      <c r="F11" s="31">
        <f t="shared" si="5"/>
        <v>0</v>
      </c>
      <c r="G11" s="31">
        <f t="shared" si="5"/>
        <v>500</v>
      </c>
      <c r="H11" s="31">
        <f t="shared" si="5"/>
        <v>0</v>
      </c>
      <c r="I11" s="31">
        <f t="shared" si="5"/>
        <v>0</v>
      </c>
      <c r="J11" s="31">
        <f t="shared" si="5"/>
        <v>500</v>
      </c>
      <c r="K11" s="31">
        <f t="shared" si="5"/>
        <v>0</v>
      </c>
      <c r="L11" s="16">
        <f t="shared" si="2"/>
        <v>0</v>
      </c>
      <c r="M11" s="16">
        <f t="shared" si="3"/>
        <v>0</v>
      </c>
      <c r="P11" s="59"/>
    </row>
    <row r="12" spans="1:16" ht="51" x14ac:dyDescent="0.2">
      <c r="A12" s="1" t="s">
        <v>16</v>
      </c>
      <c r="B12" s="2" t="s">
        <v>17</v>
      </c>
      <c r="C12" s="2" t="s">
        <v>3</v>
      </c>
      <c r="D12" s="32">
        <f>D13</f>
        <v>500</v>
      </c>
      <c r="E12" s="32">
        <f t="shared" si="5"/>
        <v>500</v>
      </c>
      <c r="F12" s="32">
        <f t="shared" si="5"/>
        <v>0</v>
      </c>
      <c r="G12" s="32">
        <f t="shared" si="5"/>
        <v>500</v>
      </c>
      <c r="H12" s="32">
        <f t="shared" si="5"/>
        <v>0</v>
      </c>
      <c r="I12" s="32">
        <f t="shared" si="5"/>
        <v>0</v>
      </c>
      <c r="J12" s="32">
        <f t="shared" si="5"/>
        <v>500</v>
      </c>
      <c r="K12" s="32">
        <f t="shared" si="5"/>
        <v>0</v>
      </c>
      <c r="L12" s="17">
        <f t="shared" si="2"/>
        <v>0</v>
      </c>
      <c r="M12" s="17">
        <f t="shared" si="3"/>
        <v>0</v>
      </c>
      <c r="O12"/>
    </row>
    <row r="13" spans="1:16" x14ac:dyDescent="0.2">
      <c r="A13" s="1" t="s">
        <v>18</v>
      </c>
      <c r="B13" s="2" t="s">
        <v>17</v>
      </c>
      <c r="C13" s="2" t="s">
        <v>19</v>
      </c>
      <c r="D13" s="32">
        <f>D14</f>
        <v>500</v>
      </c>
      <c r="E13" s="32">
        <f t="shared" si="5"/>
        <v>500</v>
      </c>
      <c r="F13" s="32">
        <f t="shared" si="5"/>
        <v>0</v>
      </c>
      <c r="G13" s="32">
        <f t="shared" si="5"/>
        <v>500</v>
      </c>
      <c r="H13" s="32">
        <f t="shared" si="5"/>
        <v>0</v>
      </c>
      <c r="I13" s="32">
        <f t="shared" si="5"/>
        <v>0</v>
      </c>
      <c r="J13" s="32">
        <f t="shared" si="5"/>
        <v>500</v>
      </c>
      <c r="K13" s="32">
        <f t="shared" si="5"/>
        <v>0</v>
      </c>
      <c r="L13" s="17">
        <f t="shared" si="2"/>
        <v>0</v>
      </c>
      <c r="M13" s="17">
        <f t="shared" si="3"/>
        <v>0</v>
      </c>
      <c r="O13"/>
    </row>
    <row r="14" spans="1:16" s="14" customFormat="1" ht="24" x14ac:dyDescent="0.2">
      <c r="A14" s="12" t="s">
        <v>20</v>
      </c>
      <c r="B14" s="13" t="s">
        <v>17</v>
      </c>
      <c r="C14" s="13" t="s">
        <v>21</v>
      </c>
      <c r="D14" s="33">
        <v>500</v>
      </c>
      <c r="E14" s="33">
        <v>500</v>
      </c>
      <c r="F14" s="33">
        <v>0</v>
      </c>
      <c r="G14" s="33">
        <v>500</v>
      </c>
      <c r="H14" s="33">
        <f>G14-E14</f>
        <v>0</v>
      </c>
      <c r="I14" s="33">
        <f>G14-D14</f>
        <v>0</v>
      </c>
      <c r="J14" s="33">
        <v>500</v>
      </c>
      <c r="K14" s="33">
        <v>0</v>
      </c>
      <c r="L14" s="18">
        <f t="shared" si="2"/>
        <v>0</v>
      </c>
      <c r="M14" s="18">
        <f t="shared" si="3"/>
        <v>0</v>
      </c>
      <c r="P14" s="60"/>
    </row>
    <row r="15" spans="1:16" s="8" customFormat="1" ht="76.5" x14ac:dyDescent="0.2">
      <c r="A15" s="6" t="s">
        <v>22</v>
      </c>
      <c r="B15" s="7" t="s">
        <v>23</v>
      </c>
      <c r="C15" s="7" t="s">
        <v>3</v>
      </c>
      <c r="D15" s="31">
        <f>D16+D19</f>
        <v>27961.9</v>
      </c>
      <c r="E15" s="31">
        <f t="shared" ref="E15:G15" si="6">E16+E19</f>
        <v>27943.9</v>
      </c>
      <c r="F15" s="31">
        <f t="shared" si="6"/>
        <v>-18</v>
      </c>
      <c r="G15" s="31">
        <f t="shared" si="6"/>
        <v>28119.800000000003</v>
      </c>
      <c r="H15" s="31">
        <f t="shared" ref="H15" si="7">H16+H19</f>
        <v>175.90000000000143</v>
      </c>
      <c r="I15" s="31">
        <f t="shared" ref="I15:J15" si="8">I16+I19</f>
        <v>157.90000000000143</v>
      </c>
      <c r="J15" s="31">
        <f t="shared" si="8"/>
        <v>28119.800000000003</v>
      </c>
      <c r="K15" s="31">
        <f t="shared" ref="K15" si="9">K16+K19</f>
        <v>28109.5</v>
      </c>
      <c r="L15" s="16">
        <f t="shared" si="2"/>
        <v>0.9996337100548367</v>
      </c>
      <c r="M15" s="16">
        <f t="shared" si="3"/>
        <v>0.9996337100548367</v>
      </c>
      <c r="P15" s="59"/>
    </row>
    <row r="16" spans="1:16" ht="25.5" x14ac:dyDescent="0.2">
      <c r="A16" s="1" t="s">
        <v>24</v>
      </c>
      <c r="B16" s="2" t="s">
        <v>25</v>
      </c>
      <c r="C16" s="2" t="s">
        <v>3</v>
      </c>
      <c r="D16" s="32">
        <f>D17</f>
        <v>27039</v>
      </c>
      <c r="E16" s="32">
        <f t="shared" ref="E16:F17" si="10">E17</f>
        <v>27039</v>
      </c>
      <c r="F16" s="32">
        <f t="shared" si="10"/>
        <v>0</v>
      </c>
      <c r="G16" s="32">
        <f t="shared" ref="G16:G17" si="11">G17</f>
        <v>27362.400000000001</v>
      </c>
      <c r="H16" s="32">
        <f t="shared" ref="H16:H17" si="12">H17</f>
        <v>323.40000000000146</v>
      </c>
      <c r="I16" s="32">
        <f t="shared" ref="I16:J17" si="13">I17</f>
        <v>323.40000000000146</v>
      </c>
      <c r="J16" s="32">
        <f t="shared" si="13"/>
        <v>27362.400000000001</v>
      </c>
      <c r="K16" s="32">
        <f t="shared" ref="K16:K17" si="14">K17</f>
        <v>27362.2</v>
      </c>
      <c r="L16" s="17">
        <f t="shared" si="2"/>
        <v>0.99999269069964625</v>
      </c>
      <c r="M16" s="17">
        <f t="shared" si="3"/>
        <v>0.99999269069964625</v>
      </c>
      <c r="O16"/>
    </row>
    <row r="17" spans="1:16" ht="76.5" x14ac:dyDescent="0.2">
      <c r="A17" s="1" t="s">
        <v>26</v>
      </c>
      <c r="B17" s="2" t="s">
        <v>25</v>
      </c>
      <c r="C17" s="2" t="s">
        <v>27</v>
      </c>
      <c r="D17" s="32">
        <f>D18</f>
        <v>27039</v>
      </c>
      <c r="E17" s="32">
        <f t="shared" si="10"/>
        <v>27039</v>
      </c>
      <c r="F17" s="32">
        <f t="shared" si="10"/>
        <v>0</v>
      </c>
      <c r="G17" s="32">
        <f t="shared" si="11"/>
        <v>27362.400000000001</v>
      </c>
      <c r="H17" s="32">
        <f t="shared" si="12"/>
        <v>323.40000000000146</v>
      </c>
      <c r="I17" s="32">
        <f t="shared" si="13"/>
        <v>323.40000000000146</v>
      </c>
      <c r="J17" s="32">
        <f t="shared" si="13"/>
        <v>27362.400000000001</v>
      </c>
      <c r="K17" s="32">
        <f t="shared" si="14"/>
        <v>27362.2</v>
      </c>
      <c r="L17" s="17">
        <f t="shared" si="2"/>
        <v>0.99999269069964625</v>
      </c>
      <c r="M17" s="17">
        <f t="shared" si="3"/>
        <v>0.99999269069964625</v>
      </c>
      <c r="O17"/>
    </row>
    <row r="18" spans="1:16" s="14" customFormat="1" ht="24" x14ac:dyDescent="0.2">
      <c r="A18" s="12" t="s">
        <v>28</v>
      </c>
      <c r="B18" s="13" t="s">
        <v>25</v>
      </c>
      <c r="C18" s="13" t="s">
        <v>29</v>
      </c>
      <c r="D18" s="33">
        <v>27039</v>
      </c>
      <c r="E18" s="33">
        <v>27039</v>
      </c>
      <c r="F18" s="33">
        <v>0</v>
      </c>
      <c r="G18" s="33">
        <v>27362.400000000001</v>
      </c>
      <c r="H18" s="33">
        <f>G18-E18</f>
        <v>323.40000000000146</v>
      </c>
      <c r="I18" s="33">
        <f>G18-D18</f>
        <v>323.40000000000146</v>
      </c>
      <c r="J18" s="33">
        <v>27362.400000000001</v>
      </c>
      <c r="K18" s="33">
        <v>27362.2</v>
      </c>
      <c r="L18" s="18">
        <f t="shared" si="2"/>
        <v>0.99999269069964625</v>
      </c>
      <c r="M18" s="18">
        <f t="shared" si="3"/>
        <v>0.99999269069964625</v>
      </c>
      <c r="P18" s="60"/>
    </row>
    <row r="19" spans="1:16" ht="25.5" x14ac:dyDescent="0.2">
      <c r="A19" s="1" t="s">
        <v>30</v>
      </c>
      <c r="B19" s="2" t="s">
        <v>31</v>
      </c>
      <c r="C19" s="2" t="s">
        <v>3</v>
      </c>
      <c r="D19" s="32">
        <f>D20+D22</f>
        <v>922.9</v>
      </c>
      <c r="E19" s="32">
        <f t="shared" ref="E19:K19" si="15">E20+E22</f>
        <v>904.9</v>
      </c>
      <c r="F19" s="32">
        <f t="shared" si="15"/>
        <v>-18</v>
      </c>
      <c r="G19" s="32">
        <f t="shared" si="15"/>
        <v>757.4</v>
      </c>
      <c r="H19" s="32">
        <f t="shared" si="15"/>
        <v>-147.50000000000003</v>
      </c>
      <c r="I19" s="32">
        <f t="shared" si="15"/>
        <v>-165.50000000000003</v>
      </c>
      <c r="J19" s="32">
        <f t="shared" ref="J19" si="16">J20+J22</f>
        <v>757.4</v>
      </c>
      <c r="K19" s="32">
        <f t="shared" si="15"/>
        <v>747.3</v>
      </c>
      <c r="L19" s="17">
        <f t="shared" si="2"/>
        <v>0.98666490625825187</v>
      </c>
      <c r="M19" s="17">
        <f t="shared" si="3"/>
        <v>0.98666490625825187</v>
      </c>
      <c r="O19"/>
    </row>
    <row r="20" spans="1:16" ht="25.5" x14ac:dyDescent="0.2">
      <c r="A20" s="1" t="s">
        <v>32</v>
      </c>
      <c r="B20" s="2" t="s">
        <v>31</v>
      </c>
      <c r="C20" s="2" t="s">
        <v>33</v>
      </c>
      <c r="D20" s="32">
        <f>D21</f>
        <v>922.9</v>
      </c>
      <c r="E20" s="32">
        <f t="shared" ref="E20:K20" si="17">E21</f>
        <v>894.4</v>
      </c>
      <c r="F20" s="32">
        <f t="shared" si="17"/>
        <v>-28.5</v>
      </c>
      <c r="G20" s="32">
        <f t="shared" si="17"/>
        <v>745.8</v>
      </c>
      <c r="H20" s="32">
        <f t="shared" si="17"/>
        <v>-148.60000000000002</v>
      </c>
      <c r="I20" s="32">
        <f t="shared" si="17"/>
        <v>-177.10000000000002</v>
      </c>
      <c r="J20" s="32">
        <f t="shared" si="17"/>
        <v>745.8</v>
      </c>
      <c r="K20" s="32">
        <f t="shared" si="17"/>
        <v>735.8</v>
      </c>
      <c r="L20" s="17">
        <f t="shared" si="2"/>
        <v>0.98659157951193355</v>
      </c>
      <c r="M20" s="17">
        <f t="shared" si="3"/>
        <v>0.98659157951193355</v>
      </c>
      <c r="O20"/>
    </row>
    <row r="21" spans="1:16" s="14" customFormat="1" ht="36" x14ac:dyDescent="0.2">
      <c r="A21" s="12" t="s">
        <v>34</v>
      </c>
      <c r="B21" s="13" t="s">
        <v>31</v>
      </c>
      <c r="C21" s="13" t="s">
        <v>35</v>
      </c>
      <c r="D21" s="33">
        <v>922.9</v>
      </c>
      <c r="E21" s="33">
        <v>894.4</v>
      </c>
      <c r="F21" s="33">
        <v>-28.5</v>
      </c>
      <c r="G21" s="33">
        <v>745.8</v>
      </c>
      <c r="H21" s="33">
        <f>G21-E21</f>
        <v>-148.60000000000002</v>
      </c>
      <c r="I21" s="33">
        <f>G21-D21</f>
        <v>-177.10000000000002</v>
      </c>
      <c r="J21" s="33">
        <v>745.8</v>
      </c>
      <c r="K21" s="33">
        <v>735.8</v>
      </c>
      <c r="L21" s="18">
        <f t="shared" si="2"/>
        <v>0.98659157951193355</v>
      </c>
      <c r="M21" s="18">
        <f t="shared" si="3"/>
        <v>0.98659157951193355</v>
      </c>
      <c r="P21" s="60"/>
    </row>
    <row r="22" spans="1:16" x14ac:dyDescent="0.2">
      <c r="A22" s="1" t="s">
        <v>18</v>
      </c>
      <c r="B22" s="2" t="s">
        <v>31</v>
      </c>
      <c r="C22" s="2" t="s">
        <v>19</v>
      </c>
      <c r="D22" s="32">
        <f>D23+D24</f>
        <v>0</v>
      </c>
      <c r="E22" s="32">
        <f t="shared" ref="E22:K22" si="18">E23+E24</f>
        <v>10.5</v>
      </c>
      <c r="F22" s="32">
        <f t="shared" si="18"/>
        <v>10.5</v>
      </c>
      <c r="G22" s="32">
        <f t="shared" si="18"/>
        <v>11.6</v>
      </c>
      <c r="H22" s="32">
        <f t="shared" si="18"/>
        <v>1.1000000000000001</v>
      </c>
      <c r="I22" s="32">
        <f t="shared" si="18"/>
        <v>11.6</v>
      </c>
      <c r="J22" s="32">
        <f t="shared" ref="J22" si="19">J23+J24</f>
        <v>11.6</v>
      </c>
      <c r="K22" s="32">
        <f t="shared" si="18"/>
        <v>11.5</v>
      </c>
      <c r="L22" s="17">
        <f t="shared" si="2"/>
        <v>0.99137931034482762</v>
      </c>
      <c r="M22" s="17">
        <f t="shared" si="3"/>
        <v>0.99137931034482762</v>
      </c>
      <c r="O22"/>
    </row>
    <row r="23" spans="1:16" s="14" customFormat="1" ht="24" x14ac:dyDescent="0.2">
      <c r="A23" s="12" t="s">
        <v>36</v>
      </c>
      <c r="B23" s="13" t="s">
        <v>31</v>
      </c>
      <c r="C23" s="13" t="s">
        <v>37</v>
      </c>
      <c r="D23" s="33">
        <v>0</v>
      </c>
      <c r="E23" s="33">
        <v>8</v>
      </c>
      <c r="F23" s="33">
        <v>8</v>
      </c>
      <c r="G23" s="33">
        <v>8</v>
      </c>
      <c r="H23" s="33">
        <f t="shared" ref="H23:H24" si="20">G23-E23</f>
        <v>0</v>
      </c>
      <c r="I23" s="33">
        <f t="shared" ref="I23:I24" si="21">G23-D23</f>
        <v>8</v>
      </c>
      <c r="J23" s="33">
        <v>8</v>
      </c>
      <c r="K23" s="33">
        <v>8</v>
      </c>
      <c r="L23" s="18">
        <f t="shared" si="2"/>
        <v>1</v>
      </c>
      <c r="M23" s="18">
        <f t="shared" si="3"/>
        <v>1</v>
      </c>
      <c r="P23" s="60"/>
    </row>
    <row r="24" spans="1:16" s="14" customFormat="1" ht="24" x14ac:dyDescent="0.2">
      <c r="A24" s="12" t="s">
        <v>38</v>
      </c>
      <c r="B24" s="13" t="s">
        <v>31</v>
      </c>
      <c r="C24" s="13" t="s">
        <v>39</v>
      </c>
      <c r="D24" s="33">
        <v>0</v>
      </c>
      <c r="E24" s="33">
        <v>2.5</v>
      </c>
      <c r="F24" s="33">
        <v>2.5</v>
      </c>
      <c r="G24" s="33">
        <v>3.6</v>
      </c>
      <c r="H24" s="33">
        <f t="shared" si="20"/>
        <v>1.1000000000000001</v>
      </c>
      <c r="I24" s="33">
        <f t="shared" si="21"/>
        <v>3.6</v>
      </c>
      <c r="J24" s="33">
        <v>3.6</v>
      </c>
      <c r="K24" s="33">
        <v>3.5</v>
      </c>
      <c r="L24" s="18">
        <f t="shared" si="2"/>
        <v>0.97222222222222221</v>
      </c>
      <c r="M24" s="18">
        <f t="shared" si="3"/>
        <v>0.97222222222222221</v>
      </c>
      <c r="P24" s="60"/>
    </row>
    <row r="25" spans="1:16" s="8" customFormat="1" ht="51" x14ac:dyDescent="0.2">
      <c r="A25" s="6" t="s">
        <v>40</v>
      </c>
      <c r="B25" s="7" t="s">
        <v>41</v>
      </c>
      <c r="C25" s="7" t="s">
        <v>3</v>
      </c>
      <c r="D25" s="31">
        <f>D26</f>
        <v>55699.100000000006</v>
      </c>
      <c r="E25" s="31">
        <f t="shared" ref="E25:K25" si="22">E26</f>
        <v>72625.8</v>
      </c>
      <c r="F25" s="31">
        <f t="shared" si="22"/>
        <v>16926.7</v>
      </c>
      <c r="G25" s="31">
        <f t="shared" si="22"/>
        <v>74266.299999999988</v>
      </c>
      <c r="H25" s="31">
        <f t="shared" si="22"/>
        <v>1640.500000000005</v>
      </c>
      <c r="I25" s="31">
        <f t="shared" si="22"/>
        <v>18567.2</v>
      </c>
      <c r="J25" s="31">
        <f t="shared" si="22"/>
        <v>74266.299999999988</v>
      </c>
      <c r="K25" s="31">
        <f t="shared" si="22"/>
        <v>70961</v>
      </c>
      <c r="L25" s="16">
        <f t="shared" si="2"/>
        <v>0.95549394543689414</v>
      </c>
      <c r="M25" s="16">
        <f t="shared" si="3"/>
        <v>0.95549394543689414</v>
      </c>
      <c r="P25" s="59"/>
    </row>
    <row r="26" spans="1:16" ht="25.5" x14ac:dyDescent="0.2">
      <c r="A26" s="1" t="s">
        <v>42</v>
      </c>
      <c r="B26" s="2" t="s">
        <v>43</v>
      </c>
      <c r="C26" s="2" t="s">
        <v>3</v>
      </c>
      <c r="D26" s="32">
        <f>D27+D29+D31</f>
        <v>55699.100000000006</v>
      </c>
      <c r="E26" s="32">
        <f t="shared" ref="E26:K26" si="23">E27+E29+E31</f>
        <v>72625.8</v>
      </c>
      <c r="F26" s="32">
        <f t="shared" si="23"/>
        <v>16926.7</v>
      </c>
      <c r="G26" s="32">
        <f t="shared" si="23"/>
        <v>74266.299999999988</v>
      </c>
      <c r="H26" s="32">
        <f t="shared" si="23"/>
        <v>1640.500000000005</v>
      </c>
      <c r="I26" s="32">
        <f t="shared" si="23"/>
        <v>18567.2</v>
      </c>
      <c r="J26" s="32">
        <f t="shared" ref="J26" si="24">J27+J29+J31</f>
        <v>74266.299999999988</v>
      </c>
      <c r="K26" s="32">
        <f t="shared" si="23"/>
        <v>70961</v>
      </c>
      <c r="L26" s="17">
        <f t="shared" si="2"/>
        <v>0.95549394543689414</v>
      </c>
      <c r="M26" s="17">
        <f t="shared" si="3"/>
        <v>0.95549394543689414</v>
      </c>
      <c r="O26"/>
    </row>
    <row r="27" spans="1:16" ht="76.5" x14ac:dyDescent="0.2">
      <c r="A27" s="1" t="s">
        <v>26</v>
      </c>
      <c r="B27" s="2" t="s">
        <v>43</v>
      </c>
      <c r="C27" s="2" t="s">
        <v>27</v>
      </c>
      <c r="D27" s="32">
        <f>D28</f>
        <v>48506</v>
      </c>
      <c r="E27" s="32">
        <f t="shared" ref="E27:K27" si="25">E28</f>
        <v>62007.7</v>
      </c>
      <c r="F27" s="32">
        <f t="shared" si="25"/>
        <v>13501.7</v>
      </c>
      <c r="G27" s="32">
        <f t="shared" si="25"/>
        <v>63320.4</v>
      </c>
      <c r="H27" s="32">
        <f t="shared" si="25"/>
        <v>1312.7000000000044</v>
      </c>
      <c r="I27" s="32">
        <f t="shared" si="25"/>
        <v>14814.400000000001</v>
      </c>
      <c r="J27" s="32">
        <f t="shared" si="25"/>
        <v>63320.4</v>
      </c>
      <c r="K27" s="32">
        <f t="shared" si="25"/>
        <v>60821.8</v>
      </c>
      <c r="L27" s="17">
        <f t="shared" si="2"/>
        <v>0.96054036297938739</v>
      </c>
      <c r="M27" s="17">
        <f t="shared" si="3"/>
        <v>0.96054036297938739</v>
      </c>
      <c r="O27"/>
    </row>
    <row r="28" spans="1:16" s="14" customFormat="1" ht="24" x14ac:dyDescent="0.2">
      <c r="A28" s="12" t="s">
        <v>44</v>
      </c>
      <c r="B28" s="13" t="s">
        <v>43</v>
      </c>
      <c r="C28" s="13" t="s">
        <v>45</v>
      </c>
      <c r="D28" s="33">
        <v>48506</v>
      </c>
      <c r="E28" s="33">
        <v>62007.7</v>
      </c>
      <c r="F28" s="33">
        <v>13501.7</v>
      </c>
      <c r="G28" s="33">
        <v>63320.4</v>
      </c>
      <c r="H28" s="33">
        <f>G28-E28</f>
        <v>1312.7000000000044</v>
      </c>
      <c r="I28" s="33">
        <f>G28-D28</f>
        <v>14814.400000000001</v>
      </c>
      <c r="J28" s="33">
        <v>63320.4</v>
      </c>
      <c r="K28" s="33">
        <v>60821.8</v>
      </c>
      <c r="L28" s="18">
        <f t="shared" si="2"/>
        <v>0.96054036297938739</v>
      </c>
      <c r="M28" s="18">
        <f t="shared" si="3"/>
        <v>0.96054036297938739</v>
      </c>
      <c r="P28" s="60"/>
    </row>
    <row r="29" spans="1:16" ht="25.5" x14ac:dyDescent="0.2">
      <c r="A29" s="1" t="s">
        <v>32</v>
      </c>
      <c r="B29" s="2" t="s">
        <v>43</v>
      </c>
      <c r="C29" s="2" t="s">
        <v>33</v>
      </c>
      <c r="D29" s="32">
        <f>D30</f>
        <v>7057.8</v>
      </c>
      <c r="E29" s="32">
        <f t="shared" ref="E29:K29" si="26">E30</f>
        <v>10482.799999999999</v>
      </c>
      <c r="F29" s="32">
        <f t="shared" si="26"/>
        <v>3425</v>
      </c>
      <c r="G29" s="32">
        <f t="shared" si="26"/>
        <v>10907.5</v>
      </c>
      <c r="H29" s="32">
        <f t="shared" si="26"/>
        <v>424.70000000000073</v>
      </c>
      <c r="I29" s="32">
        <f t="shared" si="26"/>
        <v>3849.7</v>
      </c>
      <c r="J29" s="32">
        <f t="shared" si="26"/>
        <v>10907.5</v>
      </c>
      <c r="K29" s="32">
        <f t="shared" si="26"/>
        <v>10105.4</v>
      </c>
      <c r="L29" s="17">
        <f t="shared" si="2"/>
        <v>0.92646344258537705</v>
      </c>
      <c r="M29" s="17">
        <f t="shared" si="3"/>
        <v>0.92646344258537705</v>
      </c>
      <c r="O29"/>
    </row>
    <row r="30" spans="1:16" s="14" customFormat="1" ht="36" x14ac:dyDescent="0.2">
      <c r="A30" s="12" t="s">
        <v>34</v>
      </c>
      <c r="B30" s="13" t="s">
        <v>43</v>
      </c>
      <c r="C30" s="13" t="s">
        <v>35</v>
      </c>
      <c r="D30" s="33">
        <v>7057.8</v>
      </c>
      <c r="E30" s="33">
        <v>10482.799999999999</v>
      </c>
      <c r="F30" s="33">
        <v>3425</v>
      </c>
      <c r="G30" s="33">
        <v>10907.5</v>
      </c>
      <c r="H30" s="33">
        <f>G30-E30</f>
        <v>424.70000000000073</v>
      </c>
      <c r="I30" s="33">
        <f>G30-D30</f>
        <v>3849.7</v>
      </c>
      <c r="J30" s="33">
        <v>10907.5</v>
      </c>
      <c r="K30" s="33">
        <v>10105.4</v>
      </c>
      <c r="L30" s="18">
        <f t="shared" si="2"/>
        <v>0.92646344258537705</v>
      </c>
      <c r="M30" s="18">
        <f t="shared" si="3"/>
        <v>0.92646344258537705</v>
      </c>
      <c r="P30" s="60"/>
    </row>
    <row r="31" spans="1:16" x14ac:dyDescent="0.2">
      <c r="A31" s="1" t="s">
        <v>18</v>
      </c>
      <c r="B31" s="2" t="s">
        <v>43</v>
      </c>
      <c r="C31" s="2" t="s">
        <v>19</v>
      </c>
      <c r="D31" s="32">
        <f>D32</f>
        <v>135.30000000000001</v>
      </c>
      <c r="E31" s="32">
        <f t="shared" ref="E31:K31" si="27">E32</f>
        <v>135.30000000000001</v>
      </c>
      <c r="F31" s="32">
        <f t="shared" si="27"/>
        <v>0</v>
      </c>
      <c r="G31" s="32">
        <f t="shared" si="27"/>
        <v>38.4</v>
      </c>
      <c r="H31" s="32">
        <f t="shared" si="27"/>
        <v>-96.9</v>
      </c>
      <c r="I31" s="32">
        <f t="shared" si="27"/>
        <v>-96.9</v>
      </c>
      <c r="J31" s="32">
        <f t="shared" si="27"/>
        <v>38.4</v>
      </c>
      <c r="K31" s="32">
        <f t="shared" si="27"/>
        <v>33.799999999999997</v>
      </c>
      <c r="L31" s="17">
        <f t="shared" si="2"/>
        <v>0.88020833333333326</v>
      </c>
      <c r="M31" s="17">
        <f t="shared" si="3"/>
        <v>0.88020833333333326</v>
      </c>
      <c r="O31"/>
    </row>
    <row r="32" spans="1:16" s="14" customFormat="1" ht="24" x14ac:dyDescent="0.2">
      <c r="A32" s="12" t="s">
        <v>38</v>
      </c>
      <c r="B32" s="13" t="s">
        <v>43</v>
      </c>
      <c r="C32" s="13" t="s">
        <v>39</v>
      </c>
      <c r="D32" s="33">
        <v>135.30000000000001</v>
      </c>
      <c r="E32" s="33">
        <v>135.30000000000001</v>
      </c>
      <c r="F32" s="33">
        <v>0</v>
      </c>
      <c r="G32" s="33">
        <v>38.4</v>
      </c>
      <c r="H32" s="33">
        <f>G32-E32</f>
        <v>-96.9</v>
      </c>
      <c r="I32" s="33">
        <f>G32-D32</f>
        <v>-96.9</v>
      </c>
      <c r="J32" s="33">
        <v>38.4</v>
      </c>
      <c r="K32" s="33">
        <v>33.799999999999997</v>
      </c>
      <c r="L32" s="18">
        <f t="shared" si="2"/>
        <v>0.88020833333333326</v>
      </c>
      <c r="M32" s="18">
        <f t="shared" si="3"/>
        <v>0.88020833333333326</v>
      </c>
      <c r="P32" s="60"/>
    </row>
    <row r="33" spans="1:16" s="11" customFormat="1" ht="51" x14ac:dyDescent="0.2">
      <c r="A33" s="9" t="s">
        <v>46</v>
      </c>
      <c r="B33" s="10" t="s">
        <v>47</v>
      </c>
      <c r="C33" s="10" t="s">
        <v>3</v>
      </c>
      <c r="D33" s="29">
        <f>D34+D38+D59</f>
        <v>142613.29999999999</v>
      </c>
      <c r="E33" s="29">
        <f t="shared" ref="E33:K33" si="28">E34+E38+E59</f>
        <v>151793.60000000001</v>
      </c>
      <c r="F33" s="29">
        <f t="shared" si="28"/>
        <v>9180.2999999999993</v>
      </c>
      <c r="G33" s="29">
        <f t="shared" si="28"/>
        <v>149930.31</v>
      </c>
      <c r="H33" s="29">
        <f t="shared" si="28"/>
        <v>-1863.2899999999959</v>
      </c>
      <c r="I33" s="29">
        <f t="shared" si="28"/>
        <v>7317.0099999999993</v>
      </c>
      <c r="J33" s="29">
        <f t="shared" ref="J33" si="29">J34+J38+J59</f>
        <v>149930.31</v>
      </c>
      <c r="K33" s="29">
        <f t="shared" si="28"/>
        <v>116244</v>
      </c>
      <c r="L33" s="15">
        <f t="shared" si="2"/>
        <v>0.77532021377131821</v>
      </c>
      <c r="M33" s="15">
        <f t="shared" si="3"/>
        <v>0.77532021377131821</v>
      </c>
      <c r="N33" s="25"/>
      <c r="O33" s="25"/>
      <c r="P33" s="25"/>
    </row>
    <row r="34" spans="1:16" s="8" customFormat="1" ht="51" x14ac:dyDescent="0.2">
      <c r="A34" s="6" t="s">
        <v>48</v>
      </c>
      <c r="B34" s="7" t="s">
        <v>49</v>
      </c>
      <c r="C34" s="7" t="s">
        <v>3</v>
      </c>
      <c r="D34" s="31">
        <f>D35</f>
        <v>2670</v>
      </c>
      <c r="E34" s="31">
        <f t="shared" ref="E34:K36" si="30">E35</f>
        <v>2462.5</v>
      </c>
      <c r="F34" s="31">
        <f t="shared" si="30"/>
        <v>-207.5</v>
      </c>
      <c r="G34" s="31">
        <f t="shared" si="30"/>
        <v>2333.5</v>
      </c>
      <c r="H34" s="31">
        <f t="shared" si="30"/>
        <v>-129</v>
      </c>
      <c r="I34" s="31">
        <f t="shared" si="30"/>
        <v>-336.5</v>
      </c>
      <c r="J34" s="31">
        <f t="shared" si="30"/>
        <v>2333.5</v>
      </c>
      <c r="K34" s="31">
        <f t="shared" si="30"/>
        <v>988.9</v>
      </c>
      <c r="L34" s="16">
        <f t="shared" si="2"/>
        <v>0.42378401542746946</v>
      </c>
      <c r="M34" s="16">
        <f t="shared" si="3"/>
        <v>0.42378401542746946</v>
      </c>
      <c r="P34" s="59"/>
    </row>
    <row r="35" spans="1:16" ht="25.5" x14ac:dyDescent="0.2">
      <c r="A35" s="1" t="s">
        <v>8</v>
      </c>
      <c r="B35" s="2" t="s">
        <v>50</v>
      </c>
      <c r="C35" s="2" t="s">
        <v>3</v>
      </c>
      <c r="D35" s="32">
        <f>D36</f>
        <v>2670</v>
      </c>
      <c r="E35" s="32">
        <f t="shared" si="30"/>
        <v>2462.5</v>
      </c>
      <c r="F35" s="32">
        <f t="shared" si="30"/>
        <v>-207.5</v>
      </c>
      <c r="G35" s="32">
        <f t="shared" si="30"/>
        <v>2333.5</v>
      </c>
      <c r="H35" s="32">
        <f t="shared" si="30"/>
        <v>-129</v>
      </c>
      <c r="I35" s="32">
        <f t="shared" si="30"/>
        <v>-336.5</v>
      </c>
      <c r="J35" s="32">
        <f t="shared" si="30"/>
        <v>2333.5</v>
      </c>
      <c r="K35" s="32">
        <f t="shared" si="30"/>
        <v>988.9</v>
      </c>
      <c r="L35" s="17">
        <f t="shared" si="2"/>
        <v>0.42378401542746946</v>
      </c>
      <c r="M35" s="17">
        <f t="shared" si="3"/>
        <v>0.42378401542746946</v>
      </c>
      <c r="O35"/>
    </row>
    <row r="36" spans="1:16" ht="25.5" x14ac:dyDescent="0.2">
      <c r="A36" s="1" t="s">
        <v>32</v>
      </c>
      <c r="B36" s="2" t="s">
        <v>50</v>
      </c>
      <c r="C36" s="2" t="s">
        <v>33</v>
      </c>
      <c r="D36" s="32">
        <f>D37</f>
        <v>2670</v>
      </c>
      <c r="E36" s="32">
        <f t="shared" si="30"/>
        <v>2462.5</v>
      </c>
      <c r="F36" s="32">
        <f t="shared" si="30"/>
        <v>-207.5</v>
      </c>
      <c r="G36" s="32">
        <f t="shared" si="30"/>
        <v>2333.5</v>
      </c>
      <c r="H36" s="32">
        <f t="shared" si="30"/>
        <v>-129</v>
      </c>
      <c r="I36" s="32">
        <f t="shared" si="30"/>
        <v>-336.5</v>
      </c>
      <c r="J36" s="32">
        <f t="shared" si="30"/>
        <v>2333.5</v>
      </c>
      <c r="K36" s="32">
        <f t="shared" si="30"/>
        <v>988.9</v>
      </c>
      <c r="L36" s="17">
        <f t="shared" si="2"/>
        <v>0.42378401542746946</v>
      </c>
      <c r="M36" s="17">
        <f t="shared" si="3"/>
        <v>0.42378401542746946</v>
      </c>
      <c r="O36"/>
    </row>
    <row r="37" spans="1:16" s="14" customFormat="1" ht="36" x14ac:dyDescent="0.2">
      <c r="A37" s="12" t="s">
        <v>34</v>
      </c>
      <c r="B37" s="13" t="s">
        <v>50</v>
      </c>
      <c r="C37" s="13" t="s">
        <v>35</v>
      </c>
      <c r="D37" s="33">
        <v>2670</v>
      </c>
      <c r="E37" s="33">
        <v>2462.5</v>
      </c>
      <c r="F37" s="33">
        <v>-207.5</v>
      </c>
      <c r="G37" s="33">
        <v>2333.5</v>
      </c>
      <c r="H37" s="33">
        <f>G37-E37</f>
        <v>-129</v>
      </c>
      <c r="I37" s="33">
        <f>G37-D37</f>
        <v>-336.5</v>
      </c>
      <c r="J37" s="33">
        <v>2333.5</v>
      </c>
      <c r="K37" s="33">
        <v>988.9</v>
      </c>
      <c r="L37" s="18">
        <f t="shared" si="2"/>
        <v>0.42378401542746946</v>
      </c>
      <c r="M37" s="18">
        <f t="shared" si="3"/>
        <v>0.42378401542746946</v>
      </c>
      <c r="P37" s="60"/>
    </row>
    <row r="38" spans="1:16" s="8" customFormat="1" ht="51" x14ac:dyDescent="0.2">
      <c r="A38" s="6" t="s">
        <v>51</v>
      </c>
      <c r="B38" s="7" t="s">
        <v>52</v>
      </c>
      <c r="C38" s="7" t="s">
        <v>3</v>
      </c>
      <c r="D38" s="31">
        <f>D39+D42+D47+D53+D56</f>
        <v>31334.800000000003</v>
      </c>
      <c r="E38" s="31">
        <f t="shared" ref="E38:K38" si="31">E39+E42+E47+E53+E56</f>
        <v>33009.599999999999</v>
      </c>
      <c r="F38" s="31">
        <f t="shared" si="31"/>
        <v>1674.8000000000002</v>
      </c>
      <c r="G38" s="31">
        <f>G39+G42+G47+G53+G56</f>
        <v>30971.010000000002</v>
      </c>
      <c r="H38" s="31">
        <f t="shared" si="31"/>
        <v>-2038.5899999999988</v>
      </c>
      <c r="I38" s="31">
        <f t="shared" si="31"/>
        <v>-363.7900000000019</v>
      </c>
      <c r="J38" s="31">
        <f>J39+J42+J47+J53+J56</f>
        <v>30971.010000000002</v>
      </c>
      <c r="K38" s="31">
        <f t="shared" si="31"/>
        <v>29358.600000000002</v>
      </c>
      <c r="L38" s="16">
        <f t="shared" si="2"/>
        <v>0.94793808790866041</v>
      </c>
      <c r="M38" s="16">
        <f t="shared" si="3"/>
        <v>0.94793808790866041</v>
      </c>
      <c r="P38" s="59"/>
    </row>
    <row r="39" spans="1:16" ht="25.5" x14ac:dyDescent="0.2">
      <c r="A39" s="1" t="s">
        <v>24</v>
      </c>
      <c r="B39" s="2" t="s">
        <v>53</v>
      </c>
      <c r="C39" s="2" t="s">
        <v>3</v>
      </c>
      <c r="D39" s="32">
        <f>D40</f>
        <v>28720.9</v>
      </c>
      <c r="E39" s="32">
        <f t="shared" ref="E39:K40" si="32">E40</f>
        <v>27617.85</v>
      </c>
      <c r="F39" s="32">
        <f t="shared" si="32"/>
        <v>-1103.05</v>
      </c>
      <c r="G39" s="32">
        <f t="shared" si="32"/>
        <v>26511.66</v>
      </c>
      <c r="H39" s="32">
        <f t="shared" si="32"/>
        <v>-1106.1899999999987</v>
      </c>
      <c r="I39" s="32">
        <f t="shared" si="32"/>
        <v>-2209.2400000000016</v>
      </c>
      <c r="J39" s="32">
        <f t="shared" si="32"/>
        <v>26511.66</v>
      </c>
      <c r="K39" s="32">
        <f t="shared" si="32"/>
        <v>25192.9</v>
      </c>
      <c r="L39" s="17">
        <f t="shared" si="2"/>
        <v>0.95025735846039072</v>
      </c>
      <c r="M39" s="17">
        <f t="shared" si="3"/>
        <v>0.95025735846039072</v>
      </c>
      <c r="O39"/>
    </row>
    <row r="40" spans="1:16" ht="76.5" x14ac:dyDescent="0.2">
      <c r="A40" s="1" t="s">
        <v>26</v>
      </c>
      <c r="B40" s="2" t="s">
        <v>53</v>
      </c>
      <c r="C40" s="2" t="s">
        <v>27</v>
      </c>
      <c r="D40" s="32">
        <f>D41</f>
        <v>28720.9</v>
      </c>
      <c r="E40" s="32">
        <f t="shared" si="32"/>
        <v>27617.85</v>
      </c>
      <c r="F40" s="32">
        <f t="shared" si="32"/>
        <v>-1103.05</v>
      </c>
      <c r="G40" s="32">
        <f t="shared" si="32"/>
        <v>26511.66</v>
      </c>
      <c r="H40" s="32">
        <f t="shared" si="32"/>
        <v>-1106.1899999999987</v>
      </c>
      <c r="I40" s="32">
        <f t="shared" si="32"/>
        <v>-2209.2400000000016</v>
      </c>
      <c r="J40" s="32">
        <f t="shared" si="32"/>
        <v>26511.66</v>
      </c>
      <c r="K40" s="32">
        <f t="shared" si="32"/>
        <v>25192.9</v>
      </c>
      <c r="L40" s="17">
        <f t="shared" si="2"/>
        <v>0.95025735846039072</v>
      </c>
      <c r="M40" s="17">
        <f t="shared" si="3"/>
        <v>0.95025735846039072</v>
      </c>
      <c r="O40"/>
    </row>
    <row r="41" spans="1:16" s="14" customFormat="1" ht="24" x14ac:dyDescent="0.2">
      <c r="A41" s="12" t="s">
        <v>28</v>
      </c>
      <c r="B41" s="13" t="s">
        <v>53</v>
      </c>
      <c r="C41" s="13" t="s">
        <v>29</v>
      </c>
      <c r="D41" s="33">
        <v>28720.9</v>
      </c>
      <c r="E41" s="33">
        <v>27617.85</v>
      </c>
      <c r="F41" s="33">
        <v>-1103.05</v>
      </c>
      <c r="G41" s="33">
        <v>26511.66</v>
      </c>
      <c r="H41" s="33">
        <f>G41-E41</f>
        <v>-1106.1899999999987</v>
      </c>
      <c r="I41" s="33">
        <f>G41-D41</f>
        <v>-2209.2400000000016</v>
      </c>
      <c r="J41" s="33">
        <v>26511.66</v>
      </c>
      <c r="K41" s="33">
        <v>25192.9</v>
      </c>
      <c r="L41" s="18">
        <f t="shared" si="2"/>
        <v>0.95025735846039072</v>
      </c>
      <c r="M41" s="18">
        <f t="shared" si="3"/>
        <v>0.95025735846039072</v>
      </c>
      <c r="P41" s="60"/>
    </row>
    <row r="42" spans="1:16" ht="25.5" x14ac:dyDescent="0.2">
      <c r="A42" s="1" t="s">
        <v>30</v>
      </c>
      <c r="B42" s="2" t="s">
        <v>54</v>
      </c>
      <c r="C42" s="2" t="s">
        <v>3</v>
      </c>
      <c r="D42" s="32">
        <f>D43+D45</f>
        <v>1095.9000000000001</v>
      </c>
      <c r="E42" s="32">
        <f t="shared" ref="E42:K42" si="33">E43+E45</f>
        <v>808.94999999999993</v>
      </c>
      <c r="F42" s="32">
        <f t="shared" si="33"/>
        <v>-286.95000000000005</v>
      </c>
      <c r="G42" s="32">
        <f t="shared" si="33"/>
        <v>208.95</v>
      </c>
      <c r="H42" s="32">
        <f t="shared" si="33"/>
        <v>-600</v>
      </c>
      <c r="I42" s="32">
        <f t="shared" si="33"/>
        <v>-886.95000000000016</v>
      </c>
      <c r="J42" s="32">
        <f t="shared" ref="J42" si="34">J43+J45</f>
        <v>208.95</v>
      </c>
      <c r="K42" s="32">
        <f t="shared" si="33"/>
        <v>142.30000000000001</v>
      </c>
      <c r="L42" s="17">
        <f t="shared" si="2"/>
        <v>0.6810241684613545</v>
      </c>
      <c r="M42" s="17">
        <f t="shared" si="3"/>
        <v>0.6810241684613545</v>
      </c>
      <c r="O42"/>
    </row>
    <row r="43" spans="1:16" ht="25.5" x14ac:dyDescent="0.2">
      <c r="A43" s="1" t="s">
        <v>32</v>
      </c>
      <c r="B43" s="2" t="s">
        <v>54</v>
      </c>
      <c r="C43" s="2" t="s">
        <v>33</v>
      </c>
      <c r="D43" s="32">
        <f>D44</f>
        <v>1095.9000000000001</v>
      </c>
      <c r="E43" s="32">
        <f t="shared" ref="E43:K43" si="35">E44</f>
        <v>706.8</v>
      </c>
      <c r="F43" s="32">
        <f t="shared" si="35"/>
        <v>-389.1</v>
      </c>
      <c r="G43" s="32">
        <f t="shared" si="35"/>
        <v>106.8</v>
      </c>
      <c r="H43" s="32">
        <f t="shared" si="35"/>
        <v>-600</v>
      </c>
      <c r="I43" s="32">
        <f t="shared" si="35"/>
        <v>-989.10000000000014</v>
      </c>
      <c r="J43" s="32">
        <f t="shared" si="35"/>
        <v>106.8</v>
      </c>
      <c r="K43" s="32">
        <f t="shared" si="35"/>
        <v>40.200000000000003</v>
      </c>
      <c r="L43" s="17">
        <f t="shared" si="2"/>
        <v>0.3764044943820225</v>
      </c>
      <c r="M43" s="17">
        <f t="shared" si="3"/>
        <v>0.3764044943820225</v>
      </c>
      <c r="O43"/>
    </row>
    <row r="44" spans="1:16" s="14" customFormat="1" ht="36" x14ac:dyDescent="0.2">
      <c r="A44" s="12" t="s">
        <v>34</v>
      </c>
      <c r="B44" s="13" t="s">
        <v>54</v>
      </c>
      <c r="C44" s="13" t="s">
        <v>35</v>
      </c>
      <c r="D44" s="33">
        <v>1095.9000000000001</v>
      </c>
      <c r="E44" s="33">
        <v>706.8</v>
      </c>
      <c r="F44" s="33">
        <v>-389.1</v>
      </c>
      <c r="G44" s="33">
        <v>106.8</v>
      </c>
      <c r="H44" s="33">
        <f>G44-E44</f>
        <v>-600</v>
      </c>
      <c r="I44" s="33">
        <f>G44-D44</f>
        <v>-989.10000000000014</v>
      </c>
      <c r="J44" s="33">
        <v>106.8</v>
      </c>
      <c r="K44" s="33">
        <v>40.200000000000003</v>
      </c>
      <c r="L44" s="18">
        <f t="shared" si="2"/>
        <v>0.3764044943820225</v>
      </c>
      <c r="M44" s="18">
        <f t="shared" si="3"/>
        <v>0.3764044943820225</v>
      </c>
      <c r="P44" s="60"/>
    </row>
    <row r="45" spans="1:16" x14ac:dyDescent="0.2">
      <c r="A45" s="1" t="s">
        <v>18</v>
      </c>
      <c r="B45" s="2" t="s">
        <v>54</v>
      </c>
      <c r="C45" s="2" t="s">
        <v>19</v>
      </c>
      <c r="D45" s="32">
        <f>D46</f>
        <v>0</v>
      </c>
      <c r="E45" s="32">
        <f t="shared" ref="E45:K45" si="36">E46</f>
        <v>102.15</v>
      </c>
      <c r="F45" s="32">
        <f t="shared" si="36"/>
        <v>102.15</v>
      </c>
      <c r="G45" s="32">
        <f t="shared" si="36"/>
        <v>102.15</v>
      </c>
      <c r="H45" s="32">
        <f t="shared" si="36"/>
        <v>0</v>
      </c>
      <c r="I45" s="32">
        <f t="shared" si="36"/>
        <v>102.15</v>
      </c>
      <c r="J45" s="32">
        <f t="shared" si="36"/>
        <v>102.15</v>
      </c>
      <c r="K45" s="32">
        <f t="shared" si="36"/>
        <v>102.1</v>
      </c>
      <c r="L45" s="17">
        <f t="shared" si="2"/>
        <v>0.99951052373959848</v>
      </c>
      <c r="M45" s="17">
        <f t="shared" si="3"/>
        <v>0.99951052373959848</v>
      </c>
      <c r="O45"/>
    </row>
    <row r="46" spans="1:16" s="14" customFormat="1" ht="24" x14ac:dyDescent="0.2">
      <c r="A46" s="12" t="s">
        <v>36</v>
      </c>
      <c r="B46" s="13" t="s">
        <v>54</v>
      </c>
      <c r="C46" s="13" t="s">
        <v>37</v>
      </c>
      <c r="D46" s="33">
        <v>0</v>
      </c>
      <c r="E46" s="33">
        <v>102.15</v>
      </c>
      <c r="F46" s="33">
        <v>102.15</v>
      </c>
      <c r="G46" s="33">
        <v>102.15</v>
      </c>
      <c r="H46" s="33">
        <f>G46-E46</f>
        <v>0</v>
      </c>
      <c r="I46" s="33">
        <f>G46-D46</f>
        <v>102.15</v>
      </c>
      <c r="J46" s="33">
        <v>102.15</v>
      </c>
      <c r="K46" s="33">
        <v>102.1</v>
      </c>
      <c r="L46" s="18">
        <f t="shared" si="2"/>
        <v>0.99951052373959848</v>
      </c>
      <c r="M46" s="18">
        <f t="shared" si="3"/>
        <v>0.99951052373959848</v>
      </c>
      <c r="P46" s="60"/>
    </row>
    <row r="47" spans="1:16" ht="25.5" x14ac:dyDescent="0.2">
      <c r="A47" s="1" t="s">
        <v>8</v>
      </c>
      <c r="B47" s="2" t="s">
        <v>55</v>
      </c>
      <c r="C47" s="2" t="s">
        <v>3</v>
      </c>
      <c r="D47" s="32">
        <f>D48+D50</f>
        <v>984.4</v>
      </c>
      <c r="E47" s="32">
        <f t="shared" ref="E47:K47" si="37">E48+E50</f>
        <v>4582.8</v>
      </c>
      <c r="F47" s="32">
        <f t="shared" si="37"/>
        <v>3598.4</v>
      </c>
      <c r="G47" s="32">
        <f t="shared" si="37"/>
        <v>4250.3999999999996</v>
      </c>
      <c r="H47" s="32">
        <f t="shared" si="37"/>
        <v>-332.4</v>
      </c>
      <c r="I47" s="32">
        <f t="shared" si="37"/>
        <v>3266</v>
      </c>
      <c r="J47" s="32">
        <f t="shared" ref="J47" si="38">J48+J50</f>
        <v>4250.3999999999996</v>
      </c>
      <c r="K47" s="32">
        <f t="shared" si="37"/>
        <v>4023.4</v>
      </c>
      <c r="L47" s="17">
        <f t="shared" si="2"/>
        <v>0.94659326181065317</v>
      </c>
      <c r="M47" s="17">
        <f t="shared" si="3"/>
        <v>0.94659326181065317</v>
      </c>
      <c r="O47"/>
    </row>
    <row r="48" spans="1:16" ht="25.5" x14ac:dyDescent="0.2">
      <c r="A48" s="1" t="s">
        <v>32</v>
      </c>
      <c r="B48" s="2" t="s">
        <v>55</v>
      </c>
      <c r="C48" s="2" t="s">
        <v>33</v>
      </c>
      <c r="D48" s="32">
        <f>D49</f>
        <v>695</v>
      </c>
      <c r="E48" s="32">
        <f t="shared" ref="E48:K48" si="39">E49</f>
        <v>695</v>
      </c>
      <c r="F48" s="32">
        <f t="shared" si="39"/>
        <v>0</v>
      </c>
      <c r="G48" s="32">
        <f t="shared" si="39"/>
        <v>610.5</v>
      </c>
      <c r="H48" s="32">
        <f t="shared" si="39"/>
        <v>-84.5</v>
      </c>
      <c r="I48" s="32">
        <f t="shared" si="39"/>
        <v>-84.5</v>
      </c>
      <c r="J48" s="32">
        <f t="shared" si="39"/>
        <v>610.5</v>
      </c>
      <c r="K48" s="32">
        <f t="shared" si="39"/>
        <v>383.5</v>
      </c>
      <c r="L48" s="17">
        <f t="shared" si="2"/>
        <v>0.62817362817362821</v>
      </c>
      <c r="M48" s="17">
        <f t="shared" si="3"/>
        <v>0.62817362817362821</v>
      </c>
      <c r="O48"/>
    </row>
    <row r="49" spans="1:16" s="14" customFormat="1" ht="36" x14ac:dyDescent="0.2">
      <c r="A49" s="12" t="s">
        <v>34</v>
      </c>
      <c r="B49" s="13" t="s">
        <v>55</v>
      </c>
      <c r="C49" s="13" t="s">
        <v>35</v>
      </c>
      <c r="D49" s="33">
        <v>695</v>
      </c>
      <c r="E49" s="33">
        <v>695</v>
      </c>
      <c r="F49" s="33">
        <v>0</v>
      </c>
      <c r="G49" s="33">
        <v>610.5</v>
      </c>
      <c r="H49" s="33">
        <f>G49-E49</f>
        <v>-84.5</v>
      </c>
      <c r="I49" s="33">
        <f>G49-D49</f>
        <v>-84.5</v>
      </c>
      <c r="J49" s="33">
        <v>610.5</v>
      </c>
      <c r="K49" s="33">
        <v>383.5</v>
      </c>
      <c r="L49" s="18">
        <f t="shared" si="2"/>
        <v>0.62817362817362821</v>
      </c>
      <c r="M49" s="18">
        <f t="shared" si="3"/>
        <v>0.62817362817362821</v>
      </c>
      <c r="P49" s="60"/>
    </row>
    <row r="50" spans="1:16" x14ac:dyDescent="0.2">
      <c r="A50" s="1" t="s">
        <v>18</v>
      </c>
      <c r="B50" s="2" t="s">
        <v>55</v>
      </c>
      <c r="C50" s="2" t="s">
        <v>19</v>
      </c>
      <c r="D50" s="32">
        <f>D51+D52</f>
        <v>289.39999999999998</v>
      </c>
      <c r="E50" s="32">
        <f t="shared" ref="E50:K50" si="40">E51+E52</f>
        <v>3887.8</v>
      </c>
      <c r="F50" s="32">
        <f t="shared" si="40"/>
        <v>3598.4</v>
      </c>
      <c r="G50" s="32">
        <f t="shared" si="40"/>
        <v>3639.9</v>
      </c>
      <c r="H50" s="32">
        <f t="shared" si="40"/>
        <v>-247.89999999999998</v>
      </c>
      <c r="I50" s="32">
        <f t="shared" si="40"/>
        <v>3350.5</v>
      </c>
      <c r="J50" s="32">
        <f t="shared" ref="J50" si="41">J51+J52</f>
        <v>3639.9</v>
      </c>
      <c r="K50" s="32">
        <f t="shared" si="40"/>
        <v>3639.9</v>
      </c>
      <c r="L50" s="17">
        <f t="shared" si="2"/>
        <v>1</v>
      </c>
      <c r="M50" s="17">
        <f t="shared" si="3"/>
        <v>1</v>
      </c>
      <c r="O50"/>
    </row>
    <row r="51" spans="1:16" s="14" customFormat="1" ht="24" x14ac:dyDescent="0.2">
      <c r="A51" s="12" t="s">
        <v>36</v>
      </c>
      <c r="B51" s="13" t="s">
        <v>55</v>
      </c>
      <c r="C51" s="13" t="s">
        <v>37</v>
      </c>
      <c r="D51" s="33">
        <v>0</v>
      </c>
      <c r="E51" s="33">
        <v>3598.4</v>
      </c>
      <c r="F51" s="33">
        <v>3598.4</v>
      </c>
      <c r="G51" s="33">
        <v>3598.4</v>
      </c>
      <c r="H51" s="33">
        <f t="shared" ref="H51:H52" si="42">G51-E51</f>
        <v>0</v>
      </c>
      <c r="I51" s="33">
        <f t="shared" ref="I51:I52" si="43">G51-D51</f>
        <v>3598.4</v>
      </c>
      <c r="J51" s="33">
        <v>3598.4</v>
      </c>
      <c r="K51" s="33">
        <v>3598.4</v>
      </c>
      <c r="L51" s="18">
        <f t="shared" si="2"/>
        <v>1</v>
      </c>
      <c r="M51" s="18">
        <f t="shared" si="3"/>
        <v>1</v>
      </c>
      <c r="P51" s="60"/>
    </row>
    <row r="52" spans="1:16" s="14" customFormat="1" ht="24" x14ac:dyDescent="0.2">
      <c r="A52" s="12" t="s">
        <v>38</v>
      </c>
      <c r="B52" s="13" t="s">
        <v>55</v>
      </c>
      <c r="C52" s="13" t="s">
        <v>39</v>
      </c>
      <c r="D52" s="33">
        <v>289.39999999999998</v>
      </c>
      <c r="E52" s="33">
        <v>289.39999999999998</v>
      </c>
      <c r="F52" s="33">
        <v>0</v>
      </c>
      <c r="G52" s="33">
        <v>41.5</v>
      </c>
      <c r="H52" s="33">
        <f t="shared" si="42"/>
        <v>-247.89999999999998</v>
      </c>
      <c r="I52" s="33">
        <f t="shared" si="43"/>
        <v>-247.89999999999998</v>
      </c>
      <c r="J52" s="33">
        <v>41.5</v>
      </c>
      <c r="K52" s="33">
        <v>41.5</v>
      </c>
      <c r="L52" s="18">
        <f t="shared" si="2"/>
        <v>1</v>
      </c>
      <c r="M52" s="18">
        <f t="shared" si="3"/>
        <v>1</v>
      </c>
      <c r="P52" s="60"/>
    </row>
    <row r="53" spans="1:16" ht="25.5" x14ac:dyDescent="0.2">
      <c r="A53" s="1" t="s">
        <v>56</v>
      </c>
      <c r="B53" s="2" t="s">
        <v>57</v>
      </c>
      <c r="C53" s="2" t="s">
        <v>3</v>
      </c>
      <c r="D53" s="32">
        <f>D54</f>
        <v>517.5</v>
      </c>
      <c r="E53" s="32">
        <f t="shared" ref="E53:K54" si="44">E54</f>
        <v>0</v>
      </c>
      <c r="F53" s="32">
        <f t="shared" si="44"/>
        <v>-517.5</v>
      </c>
      <c r="G53" s="32">
        <f t="shared" si="44"/>
        <v>0</v>
      </c>
      <c r="H53" s="32">
        <f t="shared" si="44"/>
        <v>0</v>
      </c>
      <c r="I53" s="32">
        <f t="shared" si="44"/>
        <v>-517.5</v>
      </c>
      <c r="J53" s="32">
        <f t="shared" si="44"/>
        <v>0</v>
      </c>
      <c r="K53" s="32">
        <f t="shared" si="44"/>
        <v>0</v>
      </c>
      <c r="L53" s="17" t="e">
        <f t="shared" si="2"/>
        <v>#DIV/0!</v>
      </c>
      <c r="M53" s="17" t="e">
        <f t="shared" si="3"/>
        <v>#DIV/0!</v>
      </c>
      <c r="O53"/>
    </row>
    <row r="54" spans="1:16" ht="25.5" x14ac:dyDescent="0.2">
      <c r="A54" s="1" t="s">
        <v>32</v>
      </c>
      <c r="B54" s="2" t="s">
        <v>57</v>
      </c>
      <c r="C54" s="2" t="s">
        <v>33</v>
      </c>
      <c r="D54" s="32">
        <f>D55</f>
        <v>517.5</v>
      </c>
      <c r="E54" s="32">
        <f t="shared" si="44"/>
        <v>0</v>
      </c>
      <c r="F54" s="32">
        <f t="shared" si="44"/>
        <v>-517.5</v>
      </c>
      <c r="G54" s="32">
        <f t="shared" si="44"/>
        <v>0</v>
      </c>
      <c r="H54" s="32">
        <f t="shared" si="44"/>
        <v>0</v>
      </c>
      <c r="I54" s="32">
        <f t="shared" si="44"/>
        <v>-517.5</v>
      </c>
      <c r="J54" s="32">
        <f t="shared" si="44"/>
        <v>0</v>
      </c>
      <c r="K54" s="32">
        <f t="shared" si="44"/>
        <v>0</v>
      </c>
      <c r="L54" s="17" t="e">
        <f t="shared" si="2"/>
        <v>#DIV/0!</v>
      </c>
      <c r="M54" s="17" t="e">
        <f t="shared" si="3"/>
        <v>#DIV/0!</v>
      </c>
      <c r="O54"/>
    </row>
    <row r="55" spans="1:16" s="14" customFormat="1" ht="36" x14ac:dyDescent="0.2">
      <c r="A55" s="12" t="s">
        <v>34</v>
      </c>
      <c r="B55" s="13" t="s">
        <v>57</v>
      </c>
      <c r="C55" s="13" t="s">
        <v>35</v>
      </c>
      <c r="D55" s="33">
        <v>517.5</v>
      </c>
      <c r="E55" s="33">
        <v>0</v>
      </c>
      <c r="F55" s="33">
        <v>-517.5</v>
      </c>
      <c r="G55" s="33">
        <v>0</v>
      </c>
      <c r="H55" s="33">
        <f>G55-E55</f>
        <v>0</v>
      </c>
      <c r="I55" s="33">
        <f>G55-D55</f>
        <v>-517.5</v>
      </c>
      <c r="J55" s="33">
        <v>0</v>
      </c>
      <c r="K55" s="33">
        <v>0</v>
      </c>
      <c r="L55" s="18" t="e">
        <f t="shared" si="2"/>
        <v>#DIV/0!</v>
      </c>
      <c r="M55" s="18" t="e">
        <f t="shared" si="3"/>
        <v>#DIV/0!</v>
      </c>
      <c r="P55" s="60"/>
    </row>
    <row r="56" spans="1:16" ht="25.5" x14ac:dyDescent="0.2">
      <c r="A56" s="1" t="s">
        <v>58</v>
      </c>
      <c r="B56" s="2" t="s">
        <v>59</v>
      </c>
      <c r="C56" s="2" t="s">
        <v>3</v>
      </c>
      <c r="D56" s="32">
        <f>D57</f>
        <v>16.100000000000001</v>
      </c>
      <c r="E56" s="32">
        <f t="shared" ref="E56:E57" si="45">E57</f>
        <v>0</v>
      </c>
      <c r="F56" s="32">
        <f t="shared" ref="F56:F57" si="46">F57</f>
        <v>-16.100000000000001</v>
      </c>
      <c r="G56" s="32">
        <f t="shared" ref="G56:G57" si="47">G57</f>
        <v>0</v>
      </c>
      <c r="H56" s="32">
        <f t="shared" ref="H56:H57" si="48">H57</f>
        <v>0</v>
      </c>
      <c r="I56" s="32">
        <f t="shared" ref="I56:J57" si="49">I57</f>
        <v>-16.100000000000001</v>
      </c>
      <c r="J56" s="32">
        <f t="shared" si="49"/>
        <v>0</v>
      </c>
      <c r="K56" s="32">
        <f t="shared" ref="K56:K57" si="50">K57</f>
        <v>0</v>
      </c>
      <c r="L56" s="17" t="e">
        <f t="shared" si="2"/>
        <v>#DIV/0!</v>
      </c>
      <c r="M56" s="17" t="e">
        <f t="shared" si="3"/>
        <v>#DIV/0!</v>
      </c>
      <c r="O56"/>
    </row>
    <row r="57" spans="1:16" ht="25.5" x14ac:dyDescent="0.2">
      <c r="A57" s="1" t="s">
        <v>32</v>
      </c>
      <c r="B57" s="2" t="s">
        <v>59</v>
      </c>
      <c r="C57" s="2" t="s">
        <v>33</v>
      </c>
      <c r="D57" s="32">
        <f>D58</f>
        <v>16.100000000000001</v>
      </c>
      <c r="E57" s="32">
        <f t="shared" si="45"/>
        <v>0</v>
      </c>
      <c r="F57" s="32">
        <f t="shared" si="46"/>
        <v>-16.100000000000001</v>
      </c>
      <c r="G57" s="32">
        <f t="shared" si="47"/>
        <v>0</v>
      </c>
      <c r="H57" s="32">
        <f t="shared" si="48"/>
        <v>0</v>
      </c>
      <c r="I57" s="32">
        <f t="shared" si="49"/>
        <v>-16.100000000000001</v>
      </c>
      <c r="J57" s="32">
        <f t="shared" si="49"/>
        <v>0</v>
      </c>
      <c r="K57" s="32">
        <f t="shared" si="50"/>
        <v>0</v>
      </c>
      <c r="L57" s="17" t="e">
        <f t="shared" si="2"/>
        <v>#DIV/0!</v>
      </c>
      <c r="M57" s="17" t="e">
        <f t="shared" si="3"/>
        <v>#DIV/0!</v>
      </c>
      <c r="O57"/>
    </row>
    <row r="58" spans="1:16" s="14" customFormat="1" ht="36" x14ac:dyDescent="0.2">
      <c r="A58" s="12" t="s">
        <v>34</v>
      </c>
      <c r="B58" s="13" t="s">
        <v>59</v>
      </c>
      <c r="C58" s="13" t="s">
        <v>35</v>
      </c>
      <c r="D58" s="33">
        <v>16.100000000000001</v>
      </c>
      <c r="E58" s="33">
        <v>0</v>
      </c>
      <c r="F58" s="33">
        <v>-16.100000000000001</v>
      </c>
      <c r="G58" s="33">
        <v>0</v>
      </c>
      <c r="H58" s="33">
        <f>G58-E58</f>
        <v>0</v>
      </c>
      <c r="I58" s="33">
        <f>G58-D58</f>
        <v>-16.100000000000001</v>
      </c>
      <c r="J58" s="33">
        <v>0</v>
      </c>
      <c r="K58" s="33">
        <v>0</v>
      </c>
      <c r="L58" s="18" t="e">
        <f t="shared" si="2"/>
        <v>#DIV/0!</v>
      </c>
      <c r="M58" s="18" t="e">
        <f t="shared" si="3"/>
        <v>#DIV/0!</v>
      </c>
      <c r="P58" s="60"/>
    </row>
    <row r="59" spans="1:16" s="8" customFormat="1" ht="38.25" x14ac:dyDescent="0.2">
      <c r="A59" s="6" t="s">
        <v>60</v>
      </c>
      <c r="B59" s="7" t="s">
        <v>61</v>
      </c>
      <c r="C59" s="7" t="s">
        <v>3</v>
      </c>
      <c r="D59" s="31">
        <f>D60</f>
        <v>108608.5</v>
      </c>
      <c r="E59" s="31">
        <f t="shared" ref="E59:K59" si="51">E60</f>
        <v>116321.5</v>
      </c>
      <c r="F59" s="31">
        <f t="shared" si="51"/>
        <v>7713</v>
      </c>
      <c r="G59" s="31">
        <f t="shared" si="51"/>
        <v>116625.79999999999</v>
      </c>
      <c r="H59" s="31">
        <f t="shared" si="51"/>
        <v>304.30000000000291</v>
      </c>
      <c r="I59" s="31">
        <f t="shared" si="51"/>
        <v>8017.3000000000011</v>
      </c>
      <c r="J59" s="31">
        <f t="shared" si="51"/>
        <v>116625.79999999999</v>
      </c>
      <c r="K59" s="31">
        <f t="shared" si="51"/>
        <v>85896.5</v>
      </c>
      <c r="L59" s="16">
        <f t="shared" si="2"/>
        <v>0.73651370451478149</v>
      </c>
      <c r="M59" s="16">
        <f t="shared" si="3"/>
        <v>0.73651370451478149</v>
      </c>
      <c r="P59" s="59"/>
    </row>
    <row r="60" spans="1:16" ht="25.5" x14ac:dyDescent="0.2">
      <c r="A60" s="1" t="s">
        <v>42</v>
      </c>
      <c r="B60" s="2" t="s">
        <v>62</v>
      </c>
      <c r="C60" s="2" t="s">
        <v>3</v>
      </c>
      <c r="D60" s="32">
        <f>D61+D63+D65</f>
        <v>108608.5</v>
      </c>
      <c r="E60" s="32">
        <f t="shared" ref="E60:K60" si="52">E61+E63+E65</f>
        <v>116321.5</v>
      </c>
      <c r="F60" s="32">
        <f t="shared" si="52"/>
        <v>7713</v>
      </c>
      <c r="G60" s="32">
        <f t="shared" si="52"/>
        <v>116625.79999999999</v>
      </c>
      <c r="H60" s="32">
        <f t="shared" si="52"/>
        <v>304.30000000000291</v>
      </c>
      <c r="I60" s="32">
        <f t="shared" si="52"/>
        <v>8017.3000000000011</v>
      </c>
      <c r="J60" s="32">
        <f t="shared" ref="J60" si="53">J61+J63+J65</f>
        <v>116625.79999999999</v>
      </c>
      <c r="K60" s="32">
        <f t="shared" si="52"/>
        <v>85896.5</v>
      </c>
      <c r="L60" s="17">
        <f t="shared" si="2"/>
        <v>0.73651370451478149</v>
      </c>
      <c r="M60" s="17">
        <f t="shared" si="3"/>
        <v>0.73651370451478149</v>
      </c>
      <c r="O60"/>
    </row>
    <row r="61" spans="1:16" ht="76.5" x14ac:dyDescent="0.2">
      <c r="A61" s="1" t="s">
        <v>26</v>
      </c>
      <c r="B61" s="2" t="s">
        <v>62</v>
      </c>
      <c r="C61" s="2" t="s">
        <v>27</v>
      </c>
      <c r="D61" s="32">
        <f>D62</f>
        <v>47363.4</v>
      </c>
      <c r="E61" s="32">
        <f t="shared" ref="E61:K61" si="54">E62</f>
        <v>59496.6</v>
      </c>
      <c r="F61" s="32">
        <f t="shared" si="54"/>
        <v>12133.2</v>
      </c>
      <c r="G61" s="32">
        <f t="shared" si="54"/>
        <v>59496.6</v>
      </c>
      <c r="H61" s="32">
        <f t="shared" si="54"/>
        <v>0</v>
      </c>
      <c r="I61" s="32">
        <f t="shared" si="54"/>
        <v>12133.199999999997</v>
      </c>
      <c r="J61" s="32">
        <f t="shared" si="54"/>
        <v>59496.6</v>
      </c>
      <c r="K61" s="32">
        <f t="shared" si="54"/>
        <v>56389.1</v>
      </c>
      <c r="L61" s="17">
        <f t="shared" si="2"/>
        <v>0.94777012467939348</v>
      </c>
      <c r="M61" s="17">
        <f t="shared" si="3"/>
        <v>0.94777012467939348</v>
      </c>
      <c r="O61"/>
    </row>
    <row r="62" spans="1:16" s="14" customFormat="1" ht="24" x14ac:dyDescent="0.2">
      <c r="A62" s="12" t="s">
        <v>44</v>
      </c>
      <c r="B62" s="13" t="s">
        <v>62</v>
      </c>
      <c r="C62" s="13" t="s">
        <v>45</v>
      </c>
      <c r="D62" s="33">
        <v>47363.4</v>
      </c>
      <c r="E62" s="33">
        <v>59496.6</v>
      </c>
      <c r="F62" s="33">
        <v>12133.2</v>
      </c>
      <c r="G62" s="33">
        <v>59496.6</v>
      </c>
      <c r="H62" s="33">
        <f>G62-E62</f>
        <v>0</v>
      </c>
      <c r="I62" s="33">
        <f>G62-D62</f>
        <v>12133.199999999997</v>
      </c>
      <c r="J62" s="33">
        <v>59496.6</v>
      </c>
      <c r="K62" s="33">
        <v>56389.1</v>
      </c>
      <c r="L62" s="18">
        <f t="shared" si="2"/>
        <v>0.94777012467939348</v>
      </c>
      <c r="M62" s="18">
        <f t="shared" si="3"/>
        <v>0.94777012467939348</v>
      </c>
      <c r="P62" s="60"/>
    </row>
    <row r="63" spans="1:16" ht="25.5" x14ac:dyDescent="0.2">
      <c r="A63" s="1" t="s">
        <v>32</v>
      </c>
      <c r="B63" s="2" t="s">
        <v>62</v>
      </c>
      <c r="C63" s="2" t="s">
        <v>33</v>
      </c>
      <c r="D63" s="32">
        <f>D64</f>
        <v>61245.1</v>
      </c>
      <c r="E63" s="32">
        <f t="shared" ref="E63:K63" si="55">E64</f>
        <v>55579.5</v>
      </c>
      <c r="F63" s="32">
        <f t="shared" si="55"/>
        <v>-5665.6</v>
      </c>
      <c r="G63" s="32">
        <f t="shared" si="55"/>
        <v>55878.8</v>
      </c>
      <c r="H63" s="32">
        <f t="shared" si="55"/>
        <v>299.30000000000291</v>
      </c>
      <c r="I63" s="32">
        <f t="shared" si="55"/>
        <v>-5366.2999999999956</v>
      </c>
      <c r="J63" s="32">
        <f t="shared" si="55"/>
        <v>55878.8</v>
      </c>
      <c r="K63" s="32">
        <f t="shared" si="55"/>
        <v>28257.599999999999</v>
      </c>
      <c r="L63" s="17">
        <f t="shared" si="2"/>
        <v>0.50569446731139533</v>
      </c>
      <c r="M63" s="17">
        <f t="shared" si="3"/>
        <v>0.50569446731139533</v>
      </c>
      <c r="O63"/>
    </row>
    <row r="64" spans="1:16" s="14" customFormat="1" ht="36" x14ac:dyDescent="0.2">
      <c r="A64" s="12" t="s">
        <v>34</v>
      </c>
      <c r="B64" s="13" t="s">
        <v>62</v>
      </c>
      <c r="C64" s="13" t="s">
        <v>35</v>
      </c>
      <c r="D64" s="33">
        <v>61245.1</v>
      </c>
      <c r="E64" s="33">
        <v>55579.5</v>
      </c>
      <c r="F64" s="33">
        <v>-5665.6</v>
      </c>
      <c r="G64" s="33">
        <v>55878.8</v>
      </c>
      <c r="H64" s="33">
        <f>G64-E64</f>
        <v>299.30000000000291</v>
      </c>
      <c r="I64" s="33">
        <f>G64-D64</f>
        <v>-5366.2999999999956</v>
      </c>
      <c r="J64" s="33">
        <v>55878.8</v>
      </c>
      <c r="K64" s="33">
        <v>28257.599999999999</v>
      </c>
      <c r="L64" s="18">
        <f t="shared" si="2"/>
        <v>0.50569446731139533</v>
      </c>
      <c r="M64" s="18">
        <f t="shared" si="3"/>
        <v>0.50569446731139533</v>
      </c>
      <c r="P64" s="60"/>
    </row>
    <row r="65" spans="1:16" x14ac:dyDescent="0.2">
      <c r="A65" s="1" t="s">
        <v>18</v>
      </c>
      <c r="B65" s="2" t="s">
        <v>62</v>
      </c>
      <c r="C65" s="2" t="s">
        <v>19</v>
      </c>
      <c r="D65" s="32">
        <f>D66+D67</f>
        <v>0</v>
      </c>
      <c r="E65" s="32">
        <f t="shared" ref="E65:K65" si="56">E66+E67</f>
        <v>1245.4000000000001</v>
      </c>
      <c r="F65" s="32">
        <f t="shared" si="56"/>
        <v>1245.4000000000001</v>
      </c>
      <c r="G65" s="32">
        <f t="shared" si="56"/>
        <v>1250.4000000000001</v>
      </c>
      <c r="H65" s="32">
        <f t="shared" si="56"/>
        <v>5</v>
      </c>
      <c r="I65" s="32">
        <f t="shared" si="56"/>
        <v>1250.4000000000001</v>
      </c>
      <c r="J65" s="32">
        <f t="shared" ref="J65" si="57">J66+J67</f>
        <v>1250.4000000000001</v>
      </c>
      <c r="K65" s="32">
        <f t="shared" si="56"/>
        <v>1249.8</v>
      </c>
      <c r="L65" s="17">
        <f t="shared" si="2"/>
        <v>0.99952015355086365</v>
      </c>
      <c r="M65" s="17">
        <f t="shared" si="3"/>
        <v>0.99952015355086365</v>
      </c>
      <c r="O65"/>
    </row>
    <row r="66" spans="1:16" s="14" customFormat="1" ht="24" x14ac:dyDescent="0.2">
      <c r="A66" s="12" t="s">
        <v>36</v>
      </c>
      <c r="B66" s="13" t="s">
        <v>62</v>
      </c>
      <c r="C66" s="13" t="s">
        <v>37</v>
      </c>
      <c r="D66" s="33">
        <v>0</v>
      </c>
      <c r="E66" s="33">
        <v>139.4</v>
      </c>
      <c r="F66" s="33">
        <v>139.4</v>
      </c>
      <c r="G66" s="33">
        <v>139.4</v>
      </c>
      <c r="H66" s="33">
        <f t="shared" ref="H66:H67" si="58">G66-E66</f>
        <v>0</v>
      </c>
      <c r="I66" s="33">
        <f t="shared" ref="I66:I67" si="59">G66-D66</f>
        <v>139.4</v>
      </c>
      <c r="J66" s="33">
        <v>139.4</v>
      </c>
      <c r="K66" s="33">
        <v>139.30000000000001</v>
      </c>
      <c r="L66" s="18">
        <f t="shared" si="2"/>
        <v>0.99928263988522237</v>
      </c>
      <c r="M66" s="18">
        <f t="shared" si="3"/>
        <v>0.99928263988522237</v>
      </c>
      <c r="P66" s="60"/>
    </row>
    <row r="67" spans="1:16" s="14" customFormat="1" ht="24" x14ac:dyDescent="0.2">
      <c r="A67" s="12" t="s">
        <v>38</v>
      </c>
      <c r="B67" s="13" t="s">
        <v>62</v>
      </c>
      <c r="C67" s="13" t="s">
        <v>39</v>
      </c>
      <c r="D67" s="33">
        <v>0</v>
      </c>
      <c r="E67" s="33">
        <v>1106</v>
      </c>
      <c r="F67" s="33">
        <v>1106</v>
      </c>
      <c r="G67" s="33">
        <v>1111</v>
      </c>
      <c r="H67" s="33">
        <f t="shared" si="58"/>
        <v>5</v>
      </c>
      <c r="I67" s="33">
        <f t="shared" si="59"/>
        <v>1111</v>
      </c>
      <c r="J67" s="33">
        <v>1111</v>
      </c>
      <c r="K67" s="33">
        <v>1110.5</v>
      </c>
      <c r="L67" s="18">
        <f t="shared" si="2"/>
        <v>0.99954995499549959</v>
      </c>
      <c r="M67" s="18">
        <f t="shared" si="3"/>
        <v>0.99954995499549959</v>
      </c>
      <c r="P67" s="60"/>
    </row>
    <row r="68" spans="1:16" s="11" customFormat="1" ht="38.25" x14ac:dyDescent="0.2">
      <c r="A68" s="9" t="s">
        <v>63</v>
      </c>
      <c r="B68" s="10" t="s">
        <v>64</v>
      </c>
      <c r="C68" s="10" t="s">
        <v>3</v>
      </c>
      <c r="D68" s="29">
        <f>D69+D76</f>
        <v>1471.2</v>
      </c>
      <c r="E68" s="29">
        <f t="shared" ref="E68:K68" si="60">E69+E76</f>
        <v>1471.2</v>
      </c>
      <c r="F68" s="29">
        <f t="shared" si="60"/>
        <v>0</v>
      </c>
      <c r="G68" s="29">
        <f t="shared" si="60"/>
        <v>1471.2</v>
      </c>
      <c r="H68" s="29">
        <f t="shared" si="60"/>
        <v>0</v>
      </c>
      <c r="I68" s="29">
        <f t="shared" si="60"/>
        <v>0</v>
      </c>
      <c r="J68" s="29">
        <f t="shared" ref="J68" si="61">J69+J76</f>
        <v>1471.2</v>
      </c>
      <c r="K68" s="29">
        <f t="shared" si="60"/>
        <v>1471.2</v>
      </c>
      <c r="L68" s="15">
        <f t="shared" si="2"/>
        <v>1</v>
      </c>
      <c r="M68" s="15">
        <f t="shared" si="3"/>
        <v>1</v>
      </c>
      <c r="N68" s="25"/>
      <c r="O68" s="25"/>
      <c r="P68" s="25"/>
    </row>
    <row r="69" spans="1:16" s="8" customFormat="1" ht="51" x14ac:dyDescent="0.2">
      <c r="A69" s="6" t="s">
        <v>65</v>
      </c>
      <c r="B69" s="7" t="s">
        <v>66</v>
      </c>
      <c r="C69" s="7" t="s">
        <v>3</v>
      </c>
      <c r="D69" s="31">
        <f>D70+D73</f>
        <v>1471.2</v>
      </c>
      <c r="E69" s="31">
        <f t="shared" ref="E69:K69" si="62">E70+E73</f>
        <v>1000</v>
      </c>
      <c r="F69" s="31">
        <f t="shared" si="62"/>
        <v>-471.2</v>
      </c>
      <c r="G69" s="31">
        <f t="shared" si="62"/>
        <v>500</v>
      </c>
      <c r="H69" s="31">
        <f t="shared" si="62"/>
        <v>-500</v>
      </c>
      <c r="I69" s="31">
        <f t="shared" si="62"/>
        <v>-971.2</v>
      </c>
      <c r="J69" s="31">
        <f t="shared" ref="J69" si="63">J70+J73</f>
        <v>500</v>
      </c>
      <c r="K69" s="31">
        <f t="shared" si="62"/>
        <v>500</v>
      </c>
      <c r="L69" s="16">
        <f t="shared" si="2"/>
        <v>1</v>
      </c>
      <c r="M69" s="16">
        <f t="shared" si="3"/>
        <v>1</v>
      </c>
      <c r="P69" s="59"/>
    </row>
    <row r="70" spans="1:16" ht="153" x14ac:dyDescent="0.2">
      <c r="A70" s="1" t="s">
        <v>67</v>
      </c>
      <c r="B70" s="2" t="s">
        <v>68</v>
      </c>
      <c r="C70" s="2" t="s">
        <v>3</v>
      </c>
      <c r="D70" s="32">
        <f>D71</f>
        <v>1427</v>
      </c>
      <c r="E70" s="32">
        <f t="shared" ref="E70:K71" si="64">E71</f>
        <v>970</v>
      </c>
      <c r="F70" s="32">
        <f t="shared" si="64"/>
        <v>-457</v>
      </c>
      <c r="G70" s="32">
        <f t="shared" si="64"/>
        <v>485</v>
      </c>
      <c r="H70" s="32">
        <f t="shared" si="64"/>
        <v>-485</v>
      </c>
      <c r="I70" s="32">
        <f t="shared" si="64"/>
        <v>-942</v>
      </c>
      <c r="J70" s="32">
        <f t="shared" si="64"/>
        <v>485</v>
      </c>
      <c r="K70" s="32">
        <f t="shared" si="64"/>
        <v>485</v>
      </c>
      <c r="L70" s="17">
        <f t="shared" ref="L70:L133" si="65">K70/G70</f>
        <v>1</v>
      </c>
      <c r="M70" s="17">
        <f t="shared" ref="M70:M133" si="66">K70/J70</f>
        <v>1</v>
      </c>
      <c r="O70"/>
    </row>
    <row r="71" spans="1:16" x14ac:dyDescent="0.2">
      <c r="A71" s="1" t="s">
        <v>18</v>
      </c>
      <c r="B71" s="2" t="s">
        <v>68</v>
      </c>
      <c r="C71" s="2" t="s">
        <v>19</v>
      </c>
      <c r="D71" s="32">
        <f>D72</f>
        <v>1427</v>
      </c>
      <c r="E71" s="32">
        <f t="shared" si="64"/>
        <v>970</v>
      </c>
      <c r="F71" s="32">
        <f t="shared" si="64"/>
        <v>-457</v>
      </c>
      <c r="G71" s="32">
        <f t="shared" si="64"/>
        <v>485</v>
      </c>
      <c r="H71" s="32">
        <f t="shared" si="64"/>
        <v>-485</v>
      </c>
      <c r="I71" s="32">
        <f t="shared" si="64"/>
        <v>-942</v>
      </c>
      <c r="J71" s="32">
        <f t="shared" si="64"/>
        <v>485</v>
      </c>
      <c r="K71" s="32">
        <f t="shared" si="64"/>
        <v>485</v>
      </c>
      <c r="L71" s="17">
        <f t="shared" si="65"/>
        <v>1</v>
      </c>
      <c r="M71" s="17">
        <f t="shared" si="66"/>
        <v>1</v>
      </c>
      <c r="O71"/>
    </row>
    <row r="72" spans="1:16" s="14" customFormat="1" ht="48" x14ac:dyDescent="0.2">
      <c r="A72" s="12" t="s">
        <v>69</v>
      </c>
      <c r="B72" s="13" t="s">
        <v>68</v>
      </c>
      <c r="C72" s="13" t="s">
        <v>70</v>
      </c>
      <c r="D72" s="33">
        <v>1427</v>
      </c>
      <c r="E72" s="33">
        <v>970</v>
      </c>
      <c r="F72" s="33">
        <v>-457</v>
      </c>
      <c r="G72" s="33">
        <v>485</v>
      </c>
      <c r="H72" s="33">
        <f>G72-E72</f>
        <v>-485</v>
      </c>
      <c r="I72" s="33">
        <f>G72-D72</f>
        <v>-942</v>
      </c>
      <c r="J72" s="33">
        <v>485</v>
      </c>
      <c r="K72" s="33">
        <v>485</v>
      </c>
      <c r="L72" s="18">
        <f t="shared" si="65"/>
        <v>1</v>
      </c>
      <c r="M72" s="18">
        <f t="shared" si="66"/>
        <v>1</v>
      </c>
      <c r="P72" s="60"/>
    </row>
    <row r="73" spans="1:16" ht="102" x14ac:dyDescent="0.2">
      <c r="A73" s="1" t="s">
        <v>71</v>
      </c>
      <c r="B73" s="2" t="s">
        <v>72</v>
      </c>
      <c r="C73" s="2" t="s">
        <v>3</v>
      </c>
      <c r="D73" s="32">
        <f>D74</f>
        <v>44.2</v>
      </c>
      <c r="E73" s="32">
        <f t="shared" ref="E73:K74" si="67">E74</f>
        <v>30</v>
      </c>
      <c r="F73" s="32">
        <f t="shared" si="67"/>
        <v>-14.2</v>
      </c>
      <c r="G73" s="32">
        <f t="shared" si="67"/>
        <v>15</v>
      </c>
      <c r="H73" s="32">
        <f t="shared" si="67"/>
        <v>-15</v>
      </c>
      <c r="I73" s="32">
        <f t="shared" si="67"/>
        <v>-29.200000000000003</v>
      </c>
      <c r="J73" s="32">
        <f t="shared" si="67"/>
        <v>15</v>
      </c>
      <c r="K73" s="32">
        <f t="shared" si="67"/>
        <v>15</v>
      </c>
      <c r="L73" s="17">
        <f t="shared" si="65"/>
        <v>1</v>
      </c>
      <c r="M73" s="17">
        <f t="shared" si="66"/>
        <v>1</v>
      </c>
      <c r="O73"/>
    </row>
    <row r="74" spans="1:16" x14ac:dyDescent="0.2">
      <c r="A74" s="1" t="s">
        <v>18</v>
      </c>
      <c r="B74" s="2" t="s">
        <v>72</v>
      </c>
      <c r="C74" s="2" t="s">
        <v>19</v>
      </c>
      <c r="D74" s="32">
        <f>D75</f>
        <v>44.2</v>
      </c>
      <c r="E74" s="32">
        <f t="shared" si="67"/>
        <v>30</v>
      </c>
      <c r="F74" s="32">
        <f t="shared" si="67"/>
        <v>-14.2</v>
      </c>
      <c r="G74" s="32">
        <f t="shared" si="67"/>
        <v>15</v>
      </c>
      <c r="H74" s="32">
        <f t="shared" si="67"/>
        <v>-15</v>
      </c>
      <c r="I74" s="32">
        <f t="shared" si="67"/>
        <v>-29.200000000000003</v>
      </c>
      <c r="J74" s="32">
        <f t="shared" si="67"/>
        <v>15</v>
      </c>
      <c r="K74" s="32">
        <f t="shared" si="67"/>
        <v>15</v>
      </c>
      <c r="L74" s="17">
        <f t="shared" si="65"/>
        <v>1</v>
      </c>
      <c r="M74" s="17">
        <f t="shared" si="66"/>
        <v>1</v>
      </c>
      <c r="O74"/>
    </row>
    <row r="75" spans="1:16" s="14" customFormat="1" ht="48" x14ac:dyDescent="0.2">
      <c r="A75" s="12" t="s">
        <v>69</v>
      </c>
      <c r="B75" s="13" t="s">
        <v>72</v>
      </c>
      <c r="C75" s="13" t="s">
        <v>70</v>
      </c>
      <c r="D75" s="33">
        <v>44.2</v>
      </c>
      <c r="E75" s="33">
        <v>30</v>
      </c>
      <c r="F75" s="33">
        <v>-14.2</v>
      </c>
      <c r="G75" s="33">
        <v>15</v>
      </c>
      <c r="H75" s="33">
        <f>G75-E75</f>
        <v>-15</v>
      </c>
      <c r="I75" s="33">
        <f>G75-D75</f>
        <v>-29.200000000000003</v>
      </c>
      <c r="J75" s="33">
        <v>15</v>
      </c>
      <c r="K75" s="33">
        <v>15</v>
      </c>
      <c r="L75" s="18">
        <f t="shared" si="65"/>
        <v>1</v>
      </c>
      <c r="M75" s="18">
        <f t="shared" si="66"/>
        <v>1</v>
      </c>
      <c r="P75" s="60"/>
    </row>
    <row r="76" spans="1:16" s="8" customFormat="1" ht="38.25" x14ac:dyDescent="0.2">
      <c r="A76" s="6" t="s">
        <v>73</v>
      </c>
      <c r="B76" s="7" t="s">
        <v>74</v>
      </c>
      <c r="C76" s="7" t="s">
        <v>3</v>
      </c>
      <c r="D76" s="31">
        <f>D77+D80</f>
        <v>0</v>
      </c>
      <c r="E76" s="31">
        <f t="shared" ref="E76:K76" si="68">E77+E80</f>
        <v>471.2</v>
      </c>
      <c r="F76" s="31">
        <f t="shared" si="68"/>
        <v>471.2</v>
      </c>
      <c r="G76" s="31">
        <f t="shared" si="68"/>
        <v>971.2</v>
      </c>
      <c r="H76" s="31">
        <f t="shared" si="68"/>
        <v>500</v>
      </c>
      <c r="I76" s="31">
        <f t="shared" si="68"/>
        <v>971.2</v>
      </c>
      <c r="J76" s="31">
        <f t="shared" ref="J76" si="69">J77+J80</f>
        <v>971.2</v>
      </c>
      <c r="K76" s="31">
        <f t="shared" si="68"/>
        <v>971.2</v>
      </c>
      <c r="L76" s="16">
        <f t="shared" si="65"/>
        <v>1</v>
      </c>
      <c r="M76" s="16">
        <f t="shared" si="66"/>
        <v>1</v>
      </c>
      <c r="P76" s="59"/>
    </row>
    <row r="77" spans="1:16" ht="153" x14ac:dyDescent="0.2">
      <c r="A77" s="1" t="s">
        <v>67</v>
      </c>
      <c r="B77" s="2" t="s">
        <v>75</v>
      </c>
      <c r="C77" s="2" t="s">
        <v>3</v>
      </c>
      <c r="D77" s="32">
        <f>D78</f>
        <v>0</v>
      </c>
      <c r="E77" s="32">
        <f t="shared" ref="E77:K78" si="70">E78</f>
        <v>457</v>
      </c>
      <c r="F77" s="32">
        <f t="shared" si="70"/>
        <v>457</v>
      </c>
      <c r="G77" s="32">
        <f t="shared" si="70"/>
        <v>942</v>
      </c>
      <c r="H77" s="32">
        <f t="shared" si="70"/>
        <v>485</v>
      </c>
      <c r="I77" s="32">
        <f t="shared" si="70"/>
        <v>942</v>
      </c>
      <c r="J77" s="32">
        <f t="shared" si="70"/>
        <v>942</v>
      </c>
      <c r="K77" s="32">
        <f t="shared" si="70"/>
        <v>942</v>
      </c>
      <c r="L77" s="17">
        <f t="shared" si="65"/>
        <v>1</v>
      </c>
      <c r="M77" s="17">
        <f t="shared" si="66"/>
        <v>1</v>
      </c>
      <c r="O77"/>
    </row>
    <row r="78" spans="1:16" x14ac:dyDescent="0.2">
      <c r="A78" s="1" t="s">
        <v>18</v>
      </c>
      <c r="B78" s="2" t="s">
        <v>75</v>
      </c>
      <c r="C78" s="2" t="s">
        <v>19</v>
      </c>
      <c r="D78" s="32">
        <f>D79</f>
        <v>0</v>
      </c>
      <c r="E78" s="32">
        <f t="shared" si="70"/>
        <v>457</v>
      </c>
      <c r="F78" s="32">
        <f t="shared" si="70"/>
        <v>457</v>
      </c>
      <c r="G78" s="32">
        <f t="shared" si="70"/>
        <v>942</v>
      </c>
      <c r="H78" s="32">
        <f t="shared" si="70"/>
        <v>485</v>
      </c>
      <c r="I78" s="32">
        <f t="shared" si="70"/>
        <v>942</v>
      </c>
      <c r="J78" s="32">
        <f t="shared" si="70"/>
        <v>942</v>
      </c>
      <c r="K78" s="32">
        <f t="shared" si="70"/>
        <v>942</v>
      </c>
      <c r="L78" s="17">
        <f t="shared" si="65"/>
        <v>1</v>
      </c>
      <c r="M78" s="17">
        <f t="shared" si="66"/>
        <v>1</v>
      </c>
      <c r="O78"/>
    </row>
    <row r="79" spans="1:16" s="14" customFormat="1" ht="48" x14ac:dyDescent="0.2">
      <c r="A79" s="12" t="s">
        <v>69</v>
      </c>
      <c r="B79" s="13" t="s">
        <v>75</v>
      </c>
      <c r="C79" s="13" t="s">
        <v>70</v>
      </c>
      <c r="D79" s="33">
        <v>0</v>
      </c>
      <c r="E79" s="33">
        <v>457</v>
      </c>
      <c r="F79" s="33">
        <v>457</v>
      </c>
      <c r="G79" s="33">
        <v>942</v>
      </c>
      <c r="H79" s="33">
        <f>G79-E79</f>
        <v>485</v>
      </c>
      <c r="I79" s="33">
        <f>G79-D79</f>
        <v>942</v>
      </c>
      <c r="J79" s="33">
        <v>942</v>
      </c>
      <c r="K79" s="33">
        <v>942</v>
      </c>
      <c r="L79" s="18">
        <f t="shared" si="65"/>
        <v>1</v>
      </c>
      <c r="M79" s="18">
        <f t="shared" si="66"/>
        <v>1</v>
      </c>
      <c r="P79" s="60"/>
    </row>
    <row r="80" spans="1:16" ht="102" x14ac:dyDescent="0.2">
      <c r="A80" s="1" t="s">
        <v>71</v>
      </c>
      <c r="B80" s="2" t="s">
        <v>76</v>
      </c>
      <c r="C80" s="2" t="s">
        <v>3</v>
      </c>
      <c r="D80" s="32">
        <f>D81</f>
        <v>0</v>
      </c>
      <c r="E80" s="32">
        <f t="shared" ref="E80:K81" si="71">E81</f>
        <v>14.2</v>
      </c>
      <c r="F80" s="32">
        <f t="shared" si="71"/>
        <v>14.2</v>
      </c>
      <c r="G80" s="32">
        <f t="shared" si="71"/>
        <v>29.2</v>
      </c>
      <c r="H80" s="32">
        <f t="shared" si="71"/>
        <v>15</v>
      </c>
      <c r="I80" s="32">
        <f t="shared" si="71"/>
        <v>29.2</v>
      </c>
      <c r="J80" s="32">
        <f t="shared" si="71"/>
        <v>29.2</v>
      </c>
      <c r="K80" s="32">
        <f t="shared" si="71"/>
        <v>29.2</v>
      </c>
      <c r="L80" s="17">
        <f t="shared" si="65"/>
        <v>1</v>
      </c>
      <c r="M80" s="17">
        <f t="shared" si="66"/>
        <v>1</v>
      </c>
      <c r="O80"/>
    </row>
    <row r="81" spans="1:16" x14ac:dyDescent="0.2">
      <c r="A81" s="1" t="s">
        <v>18</v>
      </c>
      <c r="B81" s="2" t="s">
        <v>76</v>
      </c>
      <c r="C81" s="2" t="s">
        <v>19</v>
      </c>
      <c r="D81" s="32">
        <f>D82</f>
        <v>0</v>
      </c>
      <c r="E81" s="32">
        <f t="shared" si="71"/>
        <v>14.2</v>
      </c>
      <c r="F81" s="32">
        <f t="shared" si="71"/>
        <v>14.2</v>
      </c>
      <c r="G81" s="32">
        <f t="shared" si="71"/>
        <v>29.2</v>
      </c>
      <c r="H81" s="32">
        <f t="shared" si="71"/>
        <v>15</v>
      </c>
      <c r="I81" s="32">
        <f t="shared" si="71"/>
        <v>29.2</v>
      </c>
      <c r="J81" s="32">
        <f t="shared" si="71"/>
        <v>29.2</v>
      </c>
      <c r="K81" s="32">
        <f t="shared" si="71"/>
        <v>29.2</v>
      </c>
      <c r="L81" s="17">
        <f t="shared" si="65"/>
        <v>1</v>
      </c>
      <c r="M81" s="17">
        <f t="shared" si="66"/>
        <v>1</v>
      </c>
      <c r="O81"/>
    </row>
    <row r="82" spans="1:16" s="14" customFormat="1" ht="48" x14ac:dyDescent="0.2">
      <c r="A82" s="12" t="s">
        <v>69</v>
      </c>
      <c r="B82" s="13" t="s">
        <v>76</v>
      </c>
      <c r="C82" s="13" t="s">
        <v>70</v>
      </c>
      <c r="D82" s="33">
        <v>0</v>
      </c>
      <c r="E82" s="33">
        <v>14.2</v>
      </c>
      <c r="F82" s="33">
        <v>14.2</v>
      </c>
      <c r="G82" s="33">
        <v>29.2</v>
      </c>
      <c r="H82" s="33">
        <f>G82-E82</f>
        <v>15</v>
      </c>
      <c r="I82" s="33">
        <f>G82-D82</f>
        <v>29.2</v>
      </c>
      <c r="J82" s="33">
        <v>29.2</v>
      </c>
      <c r="K82" s="33">
        <v>29.2</v>
      </c>
      <c r="L82" s="18">
        <f t="shared" si="65"/>
        <v>1</v>
      </c>
      <c r="M82" s="18">
        <f t="shared" si="66"/>
        <v>1</v>
      </c>
      <c r="P82" s="60"/>
    </row>
    <row r="83" spans="1:16" s="11" customFormat="1" ht="38.25" x14ac:dyDescent="0.2">
      <c r="A83" s="9" t="s">
        <v>77</v>
      </c>
      <c r="B83" s="10" t="s">
        <v>78</v>
      </c>
      <c r="C83" s="10" t="s">
        <v>3</v>
      </c>
      <c r="D83" s="29">
        <f>D84+D88+D99+D103+D107+D111+D115+D119+D125+D129+D138+D142+D149+D153+D174+D191+D201+D208+D212+D232+D236+D246+D250+D254+D258+D184+D269</f>
        <v>627147.6</v>
      </c>
      <c r="E83" s="29">
        <f t="shared" ref="E83:K83" si="72">E84+E88+E99+E103+E107+E111+E115+E119+E125+E129+E138+E142+E149+E153+E174+E191+E201+E208+E212+E232+E236+E246+E250+E254+E258+E184+E269</f>
        <v>1046540.9</v>
      </c>
      <c r="F83" s="29">
        <f t="shared" si="72"/>
        <v>419393.3000000001</v>
      </c>
      <c r="G83" s="29">
        <f t="shared" si="72"/>
        <v>1040826.5899999999</v>
      </c>
      <c r="H83" s="29">
        <f t="shared" si="72"/>
        <v>-5714.3100000000013</v>
      </c>
      <c r="I83" s="29">
        <f t="shared" si="72"/>
        <v>413678.99000000005</v>
      </c>
      <c r="J83" s="29">
        <f t="shared" ref="J83" si="73">J84+J88+J99+J103+J107+J111+J115+J119+J125+J129+J138+J142+J149+J153+J174+J191+J201+J208+J212+J232+J236+J246+J250+J254+J258+J184+J269</f>
        <v>1040826.5899999999</v>
      </c>
      <c r="K83" s="29">
        <f t="shared" si="72"/>
        <v>967905.99999999988</v>
      </c>
      <c r="L83" s="15">
        <f t="shared" si="65"/>
        <v>0.92993973184332279</v>
      </c>
      <c r="M83" s="15">
        <f t="shared" si="66"/>
        <v>0.92993973184332279</v>
      </c>
      <c r="N83" s="25"/>
      <c r="O83" s="25"/>
      <c r="P83" s="25"/>
    </row>
    <row r="84" spans="1:16" s="8" customFormat="1" ht="51" x14ac:dyDescent="0.2">
      <c r="A84" s="6" t="s">
        <v>79</v>
      </c>
      <c r="B84" s="7" t="s">
        <v>80</v>
      </c>
      <c r="C84" s="7" t="s">
        <v>3</v>
      </c>
      <c r="D84" s="31">
        <f>D85</f>
        <v>0</v>
      </c>
      <c r="E84" s="31">
        <f t="shared" ref="E84:K86" si="74">E85</f>
        <v>4000</v>
      </c>
      <c r="F84" s="31">
        <f t="shared" si="74"/>
        <v>4000</v>
      </c>
      <c r="G84" s="31">
        <f t="shared" si="74"/>
        <v>4000</v>
      </c>
      <c r="H84" s="31">
        <f t="shared" si="74"/>
        <v>0</v>
      </c>
      <c r="I84" s="31">
        <f t="shared" si="74"/>
        <v>4000</v>
      </c>
      <c r="J84" s="31">
        <f t="shared" si="74"/>
        <v>4000</v>
      </c>
      <c r="K84" s="31">
        <f t="shared" si="74"/>
        <v>500</v>
      </c>
      <c r="L84" s="16">
        <f t="shared" si="65"/>
        <v>0.125</v>
      </c>
      <c r="M84" s="16">
        <f t="shared" si="66"/>
        <v>0.125</v>
      </c>
      <c r="P84" s="59"/>
    </row>
    <row r="85" spans="1:16" ht="25.5" x14ac:dyDescent="0.2">
      <c r="A85" s="1" t="s">
        <v>42</v>
      </c>
      <c r="B85" s="2" t="s">
        <v>81</v>
      </c>
      <c r="C85" s="2" t="s">
        <v>3</v>
      </c>
      <c r="D85" s="32">
        <f>D86</f>
        <v>0</v>
      </c>
      <c r="E85" s="32">
        <f t="shared" si="74"/>
        <v>4000</v>
      </c>
      <c r="F85" s="32">
        <f t="shared" si="74"/>
        <v>4000</v>
      </c>
      <c r="G85" s="32">
        <f t="shared" si="74"/>
        <v>4000</v>
      </c>
      <c r="H85" s="32">
        <f t="shared" si="74"/>
        <v>0</v>
      </c>
      <c r="I85" s="32">
        <f t="shared" si="74"/>
        <v>4000</v>
      </c>
      <c r="J85" s="32">
        <f t="shared" si="74"/>
        <v>4000</v>
      </c>
      <c r="K85" s="32">
        <f t="shared" si="74"/>
        <v>500</v>
      </c>
      <c r="L85" s="17">
        <f t="shared" si="65"/>
        <v>0.125</v>
      </c>
      <c r="M85" s="17">
        <f t="shared" si="66"/>
        <v>0.125</v>
      </c>
      <c r="O85"/>
    </row>
    <row r="86" spans="1:16" ht="38.25" x14ac:dyDescent="0.2">
      <c r="A86" s="1" t="s">
        <v>82</v>
      </c>
      <c r="B86" s="2" t="s">
        <v>81</v>
      </c>
      <c r="C86" s="2" t="s">
        <v>83</v>
      </c>
      <c r="D86" s="32">
        <f>D87</f>
        <v>0</v>
      </c>
      <c r="E86" s="32">
        <f t="shared" si="74"/>
        <v>4000</v>
      </c>
      <c r="F86" s="32">
        <f t="shared" si="74"/>
        <v>4000</v>
      </c>
      <c r="G86" s="32">
        <f t="shared" si="74"/>
        <v>4000</v>
      </c>
      <c r="H86" s="32">
        <f t="shared" si="74"/>
        <v>0</v>
      </c>
      <c r="I86" s="32">
        <f t="shared" si="74"/>
        <v>4000</v>
      </c>
      <c r="J86" s="32">
        <f t="shared" si="74"/>
        <v>4000</v>
      </c>
      <c r="K86" s="32">
        <f t="shared" si="74"/>
        <v>500</v>
      </c>
      <c r="L86" s="17">
        <f t="shared" si="65"/>
        <v>0.125</v>
      </c>
      <c r="M86" s="17">
        <f t="shared" si="66"/>
        <v>0.125</v>
      </c>
      <c r="O86"/>
    </row>
    <row r="87" spans="1:16" s="14" customFormat="1" ht="24" x14ac:dyDescent="0.2">
      <c r="A87" s="12" t="s">
        <v>84</v>
      </c>
      <c r="B87" s="13" t="s">
        <v>81</v>
      </c>
      <c r="C87" s="13" t="s">
        <v>85</v>
      </c>
      <c r="D87" s="33">
        <v>0</v>
      </c>
      <c r="E87" s="33">
        <v>4000</v>
      </c>
      <c r="F87" s="33">
        <v>4000</v>
      </c>
      <c r="G87" s="33">
        <v>4000</v>
      </c>
      <c r="H87" s="33">
        <f>G87-E87</f>
        <v>0</v>
      </c>
      <c r="I87" s="33">
        <f>G87-D87</f>
        <v>4000</v>
      </c>
      <c r="J87" s="33">
        <v>4000</v>
      </c>
      <c r="K87" s="33">
        <v>500</v>
      </c>
      <c r="L87" s="18">
        <f t="shared" si="65"/>
        <v>0.125</v>
      </c>
      <c r="M87" s="18">
        <f t="shared" si="66"/>
        <v>0.125</v>
      </c>
      <c r="P87" s="60"/>
    </row>
    <row r="88" spans="1:16" s="8" customFormat="1" ht="51" x14ac:dyDescent="0.2">
      <c r="A88" s="6" t="s">
        <v>86</v>
      </c>
      <c r="B88" s="7" t="s">
        <v>87</v>
      </c>
      <c r="C88" s="7" t="s">
        <v>3</v>
      </c>
      <c r="D88" s="31">
        <f>D89+D94</f>
        <v>0</v>
      </c>
      <c r="E88" s="31">
        <f t="shared" ref="E88:K88" si="75">E89+E94</f>
        <v>33787.5</v>
      </c>
      <c r="F88" s="31">
        <f t="shared" si="75"/>
        <v>33787.5</v>
      </c>
      <c r="G88" s="31">
        <f t="shared" si="75"/>
        <v>35057.4</v>
      </c>
      <c r="H88" s="31">
        <f t="shared" si="75"/>
        <v>1269.9000000000001</v>
      </c>
      <c r="I88" s="31">
        <f t="shared" si="75"/>
        <v>35057.4</v>
      </c>
      <c r="J88" s="31">
        <f t="shared" ref="J88" si="76">J89+J94</f>
        <v>35057.4</v>
      </c>
      <c r="K88" s="31">
        <f t="shared" si="75"/>
        <v>32509.3</v>
      </c>
      <c r="L88" s="16">
        <f t="shared" si="65"/>
        <v>0.92731634405289609</v>
      </c>
      <c r="M88" s="16">
        <f t="shared" si="66"/>
        <v>0.92731634405289609</v>
      </c>
      <c r="P88" s="59"/>
    </row>
    <row r="89" spans="1:16" ht="25.5" x14ac:dyDescent="0.2">
      <c r="A89" s="1" t="s">
        <v>88</v>
      </c>
      <c r="B89" s="2" t="s">
        <v>89</v>
      </c>
      <c r="C89" s="2" t="s">
        <v>3</v>
      </c>
      <c r="D89" s="32">
        <f>D90+D92</f>
        <v>0</v>
      </c>
      <c r="E89" s="32">
        <f t="shared" ref="E89:K89" si="77">E90+E92</f>
        <v>32773.699999999997</v>
      </c>
      <c r="F89" s="32">
        <f t="shared" si="77"/>
        <v>32773.699999999997</v>
      </c>
      <c r="G89" s="32">
        <f t="shared" si="77"/>
        <v>34005.5</v>
      </c>
      <c r="H89" s="32">
        <f t="shared" si="77"/>
        <v>1231.8000000000002</v>
      </c>
      <c r="I89" s="32">
        <f t="shared" si="77"/>
        <v>34005.5</v>
      </c>
      <c r="J89" s="32">
        <f t="shared" ref="J89" si="78">J90+J92</f>
        <v>34005.5</v>
      </c>
      <c r="K89" s="32">
        <f t="shared" si="77"/>
        <v>31534</v>
      </c>
      <c r="L89" s="17">
        <f t="shared" si="65"/>
        <v>0.92732058049433175</v>
      </c>
      <c r="M89" s="17">
        <f t="shared" si="66"/>
        <v>0.92732058049433175</v>
      </c>
      <c r="O89"/>
    </row>
    <row r="90" spans="1:16" ht="25.5" x14ac:dyDescent="0.2">
      <c r="A90" s="1" t="s">
        <v>32</v>
      </c>
      <c r="B90" s="2" t="s">
        <v>89</v>
      </c>
      <c r="C90" s="2" t="s">
        <v>33</v>
      </c>
      <c r="D90" s="32">
        <f>D91</f>
        <v>0</v>
      </c>
      <c r="E90" s="32">
        <f t="shared" ref="E90:K90" si="79">E91</f>
        <v>31573.7</v>
      </c>
      <c r="F90" s="32">
        <f t="shared" si="79"/>
        <v>31573.7</v>
      </c>
      <c r="G90" s="32">
        <f t="shared" si="79"/>
        <v>31573.7</v>
      </c>
      <c r="H90" s="32">
        <f t="shared" si="79"/>
        <v>0</v>
      </c>
      <c r="I90" s="32">
        <f t="shared" si="79"/>
        <v>31573.7</v>
      </c>
      <c r="J90" s="32">
        <f t="shared" si="79"/>
        <v>31573.7</v>
      </c>
      <c r="K90" s="32">
        <f t="shared" si="79"/>
        <v>31534</v>
      </c>
      <c r="L90" s="17">
        <f t="shared" si="65"/>
        <v>0.99874262439942096</v>
      </c>
      <c r="M90" s="17">
        <f t="shared" si="66"/>
        <v>0.99874262439942096</v>
      </c>
      <c r="O90"/>
    </row>
    <row r="91" spans="1:16" s="14" customFormat="1" ht="36" x14ac:dyDescent="0.2">
      <c r="A91" s="12" t="s">
        <v>34</v>
      </c>
      <c r="B91" s="13" t="s">
        <v>89</v>
      </c>
      <c r="C91" s="13" t="s">
        <v>35</v>
      </c>
      <c r="D91" s="33">
        <v>0</v>
      </c>
      <c r="E91" s="33">
        <v>31573.7</v>
      </c>
      <c r="F91" s="33">
        <v>31573.7</v>
      </c>
      <c r="G91" s="33">
        <v>31573.7</v>
      </c>
      <c r="H91" s="33">
        <f>G91-E91</f>
        <v>0</v>
      </c>
      <c r="I91" s="33">
        <f>G91-D91</f>
        <v>31573.7</v>
      </c>
      <c r="J91" s="33">
        <v>31573.7</v>
      </c>
      <c r="K91" s="33">
        <v>31534</v>
      </c>
      <c r="L91" s="18">
        <f t="shared" si="65"/>
        <v>0.99874262439942096</v>
      </c>
      <c r="M91" s="18">
        <f t="shared" si="66"/>
        <v>0.99874262439942096</v>
      </c>
      <c r="P91" s="60"/>
    </row>
    <row r="92" spans="1:16" ht="38.25" x14ac:dyDescent="0.2">
      <c r="A92" s="1" t="s">
        <v>82</v>
      </c>
      <c r="B92" s="2" t="s">
        <v>89</v>
      </c>
      <c r="C92" s="2" t="s">
        <v>83</v>
      </c>
      <c r="D92" s="32">
        <f>D93</f>
        <v>0</v>
      </c>
      <c r="E92" s="32">
        <f t="shared" ref="E92:K92" si="80">E93</f>
        <v>1200</v>
      </c>
      <c r="F92" s="32">
        <f t="shared" si="80"/>
        <v>1200</v>
      </c>
      <c r="G92" s="32">
        <f t="shared" si="80"/>
        <v>2431.8000000000002</v>
      </c>
      <c r="H92" s="32">
        <f t="shared" si="80"/>
        <v>1231.8000000000002</v>
      </c>
      <c r="I92" s="32">
        <f t="shared" si="80"/>
        <v>2431.8000000000002</v>
      </c>
      <c r="J92" s="32">
        <f t="shared" si="80"/>
        <v>2431.8000000000002</v>
      </c>
      <c r="K92" s="32">
        <f t="shared" si="80"/>
        <v>0</v>
      </c>
      <c r="L92" s="17">
        <f t="shared" si="65"/>
        <v>0</v>
      </c>
      <c r="M92" s="17">
        <f t="shared" si="66"/>
        <v>0</v>
      </c>
      <c r="O92"/>
    </row>
    <row r="93" spans="1:16" s="14" customFormat="1" ht="24" x14ac:dyDescent="0.2">
      <c r="A93" s="12" t="s">
        <v>84</v>
      </c>
      <c r="B93" s="13" t="s">
        <v>89</v>
      </c>
      <c r="C93" s="13" t="s">
        <v>85</v>
      </c>
      <c r="D93" s="33">
        <v>0</v>
      </c>
      <c r="E93" s="33">
        <v>1200</v>
      </c>
      <c r="F93" s="33">
        <v>1200</v>
      </c>
      <c r="G93" s="33">
        <v>2431.8000000000002</v>
      </c>
      <c r="H93" s="33">
        <f>G93-E93</f>
        <v>1231.8000000000002</v>
      </c>
      <c r="I93" s="33">
        <f>G93-D93</f>
        <v>2431.8000000000002</v>
      </c>
      <c r="J93" s="33">
        <v>2431.8000000000002</v>
      </c>
      <c r="K93" s="33">
        <v>0</v>
      </c>
      <c r="L93" s="18">
        <f t="shared" si="65"/>
        <v>0</v>
      </c>
      <c r="M93" s="18">
        <f t="shared" si="66"/>
        <v>0</v>
      </c>
      <c r="P93" s="60"/>
    </row>
    <row r="94" spans="1:16" ht="25.5" x14ac:dyDescent="0.2">
      <c r="A94" s="1" t="s">
        <v>90</v>
      </c>
      <c r="B94" s="2" t="s">
        <v>91</v>
      </c>
      <c r="C94" s="2" t="s">
        <v>3</v>
      </c>
      <c r="D94" s="32">
        <f>D95+D97</f>
        <v>0</v>
      </c>
      <c r="E94" s="32">
        <f t="shared" ref="E94:K94" si="81">E95+E97</f>
        <v>1013.8000000000001</v>
      </c>
      <c r="F94" s="32">
        <f t="shared" si="81"/>
        <v>1013.8000000000001</v>
      </c>
      <c r="G94" s="32">
        <f t="shared" si="81"/>
        <v>1051.9000000000001</v>
      </c>
      <c r="H94" s="32">
        <f t="shared" si="81"/>
        <v>38.099999999999994</v>
      </c>
      <c r="I94" s="32">
        <f t="shared" si="81"/>
        <v>1051.9000000000001</v>
      </c>
      <c r="J94" s="32">
        <f t="shared" ref="J94" si="82">J95+J97</f>
        <v>1051.9000000000001</v>
      </c>
      <c r="K94" s="32">
        <f t="shared" si="81"/>
        <v>975.3</v>
      </c>
      <c r="L94" s="17">
        <f t="shared" si="65"/>
        <v>0.92717938967582458</v>
      </c>
      <c r="M94" s="17">
        <f t="shared" si="66"/>
        <v>0.92717938967582458</v>
      </c>
      <c r="O94"/>
    </row>
    <row r="95" spans="1:16" ht="25.5" x14ac:dyDescent="0.2">
      <c r="A95" s="1" t="s">
        <v>32</v>
      </c>
      <c r="B95" s="2" t="s">
        <v>91</v>
      </c>
      <c r="C95" s="2" t="s">
        <v>33</v>
      </c>
      <c r="D95" s="32">
        <f>D96</f>
        <v>0</v>
      </c>
      <c r="E95" s="32">
        <f t="shared" ref="E95:K95" si="83">E96</f>
        <v>976.6</v>
      </c>
      <c r="F95" s="32">
        <f t="shared" si="83"/>
        <v>976.6</v>
      </c>
      <c r="G95" s="32">
        <f t="shared" si="83"/>
        <v>976.6</v>
      </c>
      <c r="H95" s="32">
        <f t="shared" si="83"/>
        <v>0</v>
      </c>
      <c r="I95" s="32">
        <f t="shared" si="83"/>
        <v>976.6</v>
      </c>
      <c r="J95" s="32">
        <f t="shared" si="83"/>
        <v>976.6</v>
      </c>
      <c r="K95" s="32">
        <f t="shared" si="83"/>
        <v>975.3</v>
      </c>
      <c r="L95" s="17">
        <f t="shared" si="65"/>
        <v>0.99866885111611703</v>
      </c>
      <c r="M95" s="17">
        <f t="shared" si="66"/>
        <v>0.99866885111611703</v>
      </c>
      <c r="O95"/>
    </row>
    <row r="96" spans="1:16" s="14" customFormat="1" ht="36" x14ac:dyDescent="0.2">
      <c r="A96" s="12" t="s">
        <v>34</v>
      </c>
      <c r="B96" s="13" t="s">
        <v>91</v>
      </c>
      <c r="C96" s="13" t="s">
        <v>35</v>
      </c>
      <c r="D96" s="33">
        <v>0</v>
      </c>
      <c r="E96" s="33">
        <v>976.6</v>
      </c>
      <c r="F96" s="33">
        <v>976.6</v>
      </c>
      <c r="G96" s="33">
        <v>976.6</v>
      </c>
      <c r="H96" s="33">
        <f>G96-E96</f>
        <v>0</v>
      </c>
      <c r="I96" s="33">
        <f>G96-D96</f>
        <v>976.6</v>
      </c>
      <c r="J96" s="33">
        <v>976.6</v>
      </c>
      <c r="K96" s="33">
        <v>975.3</v>
      </c>
      <c r="L96" s="18">
        <f t="shared" si="65"/>
        <v>0.99866885111611703</v>
      </c>
      <c r="M96" s="18">
        <f t="shared" si="66"/>
        <v>0.99866885111611703</v>
      </c>
      <c r="P96" s="60"/>
    </row>
    <row r="97" spans="1:16" ht="38.25" x14ac:dyDescent="0.2">
      <c r="A97" s="1" t="s">
        <v>82</v>
      </c>
      <c r="B97" s="2" t="s">
        <v>91</v>
      </c>
      <c r="C97" s="2" t="s">
        <v>83</v>
      </c>
      <c r="D97" s="32">
        <f>D98</f>
        <v>0</v>
      </c>
      <c r="E97" s="32">
        <f t="shared" ref="E97:K97" si="84">E98</f>
        <v>37.200000000000003</v>
      </c>
      <c r="F97" s="32">
        <f t="shared" si="84"/>
        <v>37.200000000000003</v>
      </c>
      <c r="G97" s="32">
        <f t="shared" si="84"/>
        <v>75.3</v>
      </c>
      <c r="H97" s="32">
        <f t="shared" si="84"/>
        <v>38.099999999999994</v>
      </c>
      <c r="I97" s="32">
        <f t="shared" si="84"/>
        <v>75.3</v>
      </c>
      <c r="J97" s="32">
        <f t="shared" si="84"/>
        <v>75.3</v>
      </c>
      <c r="K97" s="32">
        <f t="shared" si="84"/>
        <v>0</v>
      </c>
      <c r="L97" s="17">
        <f t="shared" si="65"/>
        <v>0</v>
      </c>
      <c r="M97" s="17">
        <f t="shared" si="66"/>
        <v>0</v>
      </c>
      <c r="O97"/>
    </row>
    <row r="98" spans="1:16" s="14" customFormat="1" ht="24" x14ac:dyDescent="0.2">
      <c r="A98" s="12" t="s">
        <v>84</v>
      </c>
      <c r="B98" s="13" t="s">
        <v>91</v>
      </c>
      <c r="C98" s="13" t="s">
        <v>85</v>
      </c>
      <c r="D98" s="33">
        <v>0</v>
      </c>
      <c r="E98" s="33">
        <v>37.200000000000003</v>
      </c>
      <c r="F98" s="33">
        <v>37.200000000000003</v>
      </c>
      <c r="G98" s="33">
        <v>75.3</v>
      </c>
      <c r="H98" s="33">
        <f>G98-E98</f>
        <v>38.099999999999994</v>
      </c>
      <c r="I98" s="33">
        <f>G98-D98</f>
        <v>75.3</v>
      </c>
      <c r="J98" s="33">
        <v>75.3</v>
      </c>
      <c r="K98" s="33">
        <v>0</v>
      </c>
      <c r="L98" s="18">
        <f t="shared" si="65"/>
        <v>0</v>
      </c>
      <c r="M98" s="18">
        <f t="shared" si="66"/>
        <v>0</v>
      </c>
      <c r="P98" s="60"/>
    </row>
    <row r="99" spans="1:16" s="8" customFormat="1" ht="51" x14ac:dyDescent="0.2">
      <c r="A99" s="6" t="s">
        <v>92</v>
      </c>
      <c r="B99" s="7" t="s">
        <v>93</v>
      </c>
      <c r="C99" s="7" t="s">
        <v>3</v>
      </c>
      <c r="D99" s="31">
        <f>D100</f>
        <v>0</v>
      </c>
      <c r="E99" s="31">
        <f t="shared" ref="E99:K101" si="85">E100</f>
        <v>500</v>
      </c>
      <c r="F99" s="31">
        <f t="shared" si="85"/>
        <v>500</v>
      </c>
      <c r="G99" s="31">
        <f t="shared" si="85"/>
        <v>500</v>
      </c>
      <c r="H99" s="31">
        <f t="shared" si="85"/>
        <v>0</v>
      </c>
      <c r="I99" s="31">
        <f t="shared" si="85"/>
        <v>500</v>
      </c>
      <c r="J99" s="31">
        <f t="shared" si="85"/>
        <v>500</v>
      </c>
      <c r="K99" s="31">
        <f t="shared" si="85"/>
        <v>376.6</v>
      </c>
      <c r="L99" s="16">
        <f t="shared" si="65"/>
        <v>0.75320000000000009</v>
      </c>
      <c r="M99" s="16">
        <f t="shared" si="66"/>
        <v>0.75320000000000009</v>
      </c>
      <c r="P99" s="59"/>
    </row>
    <row r="100" spans="1:16" ht="25.5" x14ac:dyDescent="0.2">
      <c r="A100" s="1" t="s">
        <v>42</v>
      </c>
      <c r="B100" s="2" t="s">
        <v>94</v>
      </c>
      <c r="C100" s="2" t="s">
        <v>3</v>
      </c>
      <c r="D100" s="32">
        <f>D101</f>
        <v>0</v>
      </c>
      <c r="E100" s="32">
        <f t="shared" si="85"/>
        <v>500</v>
      </c>
      <c r="F100" s="32">
        <f t="shared" si="85"/>
        <v>500</v>
      </c>
      <c r="G100" s="32">
        <f t="shared" si="85"/>
        <v>500</v>
      </c>
      <c r="H100" s="32">
        <f t="shared" si="85"/>
        <v>0</v>
      </c>
      <c r="I100" s="32">
        <f t="shared" si="85"/>
        <v>500</v>
      </c>
      <c r="J100" s="32">
        <f t="shared" si="85"/>
        <v>500</v>
      </c>
      <c r="K100" s="32">
        <f t="shared" si="85"/>
        <v>376.6</v>
      </c>
      <c r="L100" s="17">
        <f t="shared" si="65"/>
        <v>0.75320000000000009</v>
      </c>
      <c r="M100" s="17">
        <f t="shared" si="66"/>
        <v>0.75320000000000009</v>
      </c>
      <c r="O100"/>
    </row>
    <row r="101" spans="1:16" ht="38.25" x14ac:dyDescent="0.2">
      <c r="A101" s="1" t="s">
        <v>82</v>
      </c>
      <c r="B101" s="2" t="s">
        <v>94</v>
      </c>
      <c r="C101" s="2" t="s">
        <v>83</v>
      </c>
      <c r="D101" s="32">
        <f>D102</f>
        <v>0</v>
      </c>
      <c r="E101" s="32">
        <f t="shared" si="85"/>
        <v>500</v>
      </c>
      <c r="F101" s="32">
        <f t="shared" si="85"/>
        <v>500</v>
      </c>
      <c r="G101" s="32">
        <f t="shared" si="85"/>
        <v>500</v>
      </c>
      <c r="H101" s="32">
        <f t="shared" si="85"/>
        <v>0</v>
      </c>
      <c r="I101" s="32">
        <f t="shared" si="85"/>
        <v>500</v>
      </c>
      <c r="J101" s="32">
        <f t="shared" si="85"/>
        <v>500</v>
      </c>
      <c r="K101" s="32">
        <f t="shared" si="85"/>
        <v>376.6</v>
      </c>
      <c r="L101" s="17">
        <f t="shared" si="65"/>
        <v>0.75320000000000009</v>
      </c>
      <c r="M101" s="17">
        <f t="shared" si="66"/>
        <v>0.75320000000000009</v>
      </c>
      <c r="O101"/>
    </row>
    <row r="102" spans="1:16" s="14" customFormat="1" ht="24" x14ac:dyDescent="0.2">
      <c r="A102" s="12" t="s">
        <v>84</v>
      </c>
      <c r="B102" s="13" t="s">
        <v>94</v>
      </c>
      <c r="C102" s="13" t="s">
        <v>85</v>
      </c>
      <c r="D102" s="33">
        <v>0</v>
      </c>
      <c r="E102" s="33">
        <v>500</v>
      </c>
      <c r="F102" s="33">
        <v>500</v>
      </c>
      <c r="G102" s="33">
        <v>500</v>
      </c>
      <c r="H102" s="33">
        <f>G102-E102</f>
        <v>0</v>
      </c>
      <c r="I102" s="33">
        <f>G102-D102</f>
        <v>500</v>
      </c>
      <c r="J102" s="33">
        <v>500</v>
      </c>
      <c r="K102" s="33">
        <v>376.6</v>
      </c>
      <c r="L102" s="18">
        <f t="shared" si="65"/>
        <v>0.75320000000000009</v>
      </c>
      <c r="M102" s="18">
        <f t="shared" si="66"/>
        <v>0.75320000000000009</v>
      </c>
      <c r="P102" s="60"/>
    </row>
    <row r="103" spans="1:16" s="8" customFormat="1" ht="38.25" x14ac:dyDescent="0.2">
      <c r="A103" s="6" t="s">
        <v>95</v>
      </c>
      <c r="B103" s="7" t="s">
        <v>96</v>
      </c>
      <c r="C103" s="7" t="s">
        <v>3</v>
      </c>
      <c r="D103" s="31">
        <f>D104</f>
        <v>5120</v>
      </c>
      <c r="E103" s="31">
        <f t="shared" ref="E103:E105" si="86">E104</f>
        <v>5712.8</v>
      </c>
      <c r="F103" s="31">
        <f t="shared" ref="F103:F105" si="87">F104</f>
        <v>592.79999999999995</v>
      </c>
      <c r="G103" s="31">
        <f t="shared" ref="G103:G105" si="88">G104</f>
        <v>4689.2</v>
      </c>
      <c r="H103" s="31">
        <f t="shared" ref="H103:H105" si="89">H104</f>
        <v>-1023.6000000000004</v>
      </c>
      <c r="I103" s="31">
        <f t="shared" ref="I103:J105" si="90">I104</f>
        <v>-430.80000000000018</v>
      </c>
      <c r="J103" s="31">
        <f t="shared" si="90"/>
        <v>4689.2</v>
      </c>
      <c r="K103" s="31">
        <f t="shared" ref="K103:K105" si="91">K104</f>
        <v>4689.2</v>
      </c>
      <c r="L103" s="16">
        <f t="shared" si="65"/>
        <v>1</v>
      </c>
      <c r="M103" s="16">
        <f t="shared" si="66"/>
        <v>1</v>
      </c>
      <c r="P103" s="59"/>
    </row>
    <row r="104" spans="1:16" ht="63.75" x14ac:dyDescent="0.2">
      <c r="A104" s="1" t="s">
        <v>97</v>
      </c>
      <c r="B104" s="2" t="s">
        <v>98</v>
      </c>
      <c r="C104" s="2" t="s">
        <v>3</v>
      </c>
      <c r="D104" s="32">
        <f>D105</f>
        <v>5120</v>
      </c>
      <c r="E104" s="32">
        <f t="shared" si="86"/>
        <v>5712.8</v>
      </c>
      <c r="F104" s="32">
        <f t="shared" si="87"/>
        <v>592.79999999999995</v>
      </c>
      <c r="G104" s="32">
        <f t="shared" si="88"/>
        <v>4689.2</v>
      </c>
      <c r="H104" s="32">
        <f t="shared" si="89"/>
        <v>-1023.6000000000004</v>
      </c>
      <c r="I104" s="32">
        <f t="shared" si="90"/>
        <v>-430.80000000000018</v>
      </c>
      <c r="J104" s="32">
        <f t="shared" si="90"/>
        <v>4689.2</v>
      </c>
      <c r="K104" s="32">
        <f t="shared" si="91"/>
        <v>4689.2</v>
      </c>
      <c r="L104" s="17">
        <f t="shared" si="65"/>
        <v>1</v>
      </c>
      <c r="M104" s="17">
        <f t="shared" si="66"/>
        <v>1</v>
      </c>
      <c r="O104"/>
    </row>
    <row r="105" spans="1:16" ht="38.25" x14ac:dyDescent="0.2">
      <c r="A105" s="1" t="s">
        <v>82</v>
      </c>
      <c r="B105" s="2" t="s">
        <v>98</v>
      </c>
      <c r="C105" s="2" t="s">
        <v>83</v>
      </c>
      <c r="D105" s="32">
        <f>D106</f>
        <v>5120</v>
      </c>
      <c r="E105" s="32">
        <f t="shared" si="86"/>
        <v>5712.8</v>
      </c>
      <c r="F105" s="32">
        <f t="shared" si="87"/>
        <v>592.79999999999995</v>
      </c>
      <c r="G105" s="32">
        <f t="shared" si="88"/>
        <v>4689.2</v>
      </c>
      <c r="H105" s="32">
        <f t="shared" si="89"/>
        <v>-1023.6000000000004</v>
      </c>
      <c r="I105" s="32">
        <f t="shared" si="90"/>
        <v>-430.80000000000018</v>
      </c>
      <c r="J105" s="32">
        <f t="shared" si="90"/>
        <v>4689.2</v>
      </c>
      <c r="K105" s="32">
        <f t="shared" si="91"/>
        <v>4689.2</v>
      </c>
      <c r="L105" s="17">
        <f t="shared" si="65"/>
        <v>1</v>
      </c>
      <c r="M105" s="17">
        <f t="shared" si="66"/>
        <v>1</v>
      </c>
      <c r="O105"/>
    </row>
    <row r="106" spans="1:16" s="14" customFormat="1" ht="24" x14ac:dyDescent="0.2">
      <c r="A106" s="12" t="s">
        <v>84</v>
      </c>
      <c r="B106" s="13" t="s">
        <v>98</v>
      </c>
      <c r="C106" s="13" t="s">
        <v>85</v>
      </c>
      <c r="D106" s="33">
        <v>5120</v>
      </c>
      <c r="E106" s="33">
        <v>5712.8</v>
      </c>
      <c r="F106" s="33">
        <v>592.79999999999995</v>
      </c>
      <c r="G106" s="33">
        <v>4689.2</v>
      </c>
      <c r="H106" s="33">
        <f>G106-E106</f>
        <v>-1023.6000000000004</v>
      </c>
      <c r="I106" s="33">
        <f>G106-D106</f>
        <v>-430.80000000000018</v>
      </c>
      <c r="J106" s="33">
        <v>4689.2</v>
      </c>
      <c r="K106" s="33">
        <v>4689.2</v>
      </c>
      <c r="L106" s="18">
        <f t="shared" si="65"/>
        <v>1</v>
      </c>
      <c r="M106" s="18">
        <f t="shared" si="66"/>
        <v>1</v>
      </c>
      <c r="P106" s="60"/>
    </row>
    <row r="107" spans="1:16" s="8" customFormat="1" ht="38.25" x14ac:dyDescent="0.2">
      <c r="A107" s="6" t="s">
        <v>99</v>
      </c>
      <c r="B107" s="7" t="s">
        <v>100</v>
      </c>
      <c r="C107" s="7" t="s">
        <v>3</v>
      </c>
      <c r="D107" s="31">
        <f>D108</f>
        <v>0</v>
      </c>
      <c r="E107" s="31">
        <f t="shared" ref="E107:E109" si="92">E108</f>
        <v>2000</v>
      </c>
      <c r="F107" s="31">
        <f t="shared" ref="F107:F109" si="93">F108</f>
        <v>2000</v>
      </c>
      <c r="G107" s="31">
        <f t="shared" ref="G107:G109" si="94">G108</f>
        <v>1149.8</v>
      </c>
      <c r="H107" s="31">
        <f t="shared" ref="H107:H109" si="95">H108</f>
        <v>-850.2</v>
      </c>
      <c r="I107" s="31">
        <f t="shared" ref="I107:J109" si="96">I108</f>
        <v>1149.8</v>
      </c>
      <c r="J107" s="31">
        <f t="shared" si="96"/>
        <v>1149.8</v>
      </c>
      <c r="K107" s="31">
        <f t="shared" ref="K107:K109" si="97">K108</f>
        <v>0</v>
      </c>
      <c r="L107" s="16">
        <f t="shared" si="65"/>
        <v>0</v>
      </c>
      <c r="M107" s="16">
        <f t="shared" si="66"/>
        <v>0</v>
      </c>
      <c r="P107" s="59"/>
    </row>
    <row r="108" spans="1:16" ht="25.5" x14ac:dyDescent="0.2">
      <c r="A108" s="1" t="s">
        <v>42</v>
      </c>
      <c r="B108" s="2" t="s">
        <v>101</v>
      </c>
      <c r="C108" s="2" t="s">
        <v>3</v>
      </c>
      <c r="D108" s="32">
        <f>D109</f>
        <v>0</v>
      </c>
      <c r="E108" s="32">
        <f t="shared" si="92"/>
        <v>2000</v>
      </c>
      <c r="F108" s="32">
        <f t="shared" si="93"/>
        <v>2000</v>
      </c>
      <c r="G108" s="32">
        <f t="shared" si="94"/>
        <v>1149.8</v>
      </c>
      <c r="H108" s="32">
        <f t="shared" si="95"/>
        <v>-850.2</v>
      </c>
      <c r="I108" s="32">
        <f t="shared" si="96"/>
        <v>1149.8</v>
      </c>
      <c r="J108" s="32">
        <f t="shared" si="96"/>
        <v>1149.8</v>
      </c>
      <c r="K108" s="32">
        <f t="shared" si="97"/>
        <v>0</v>
      </c>
      <c r="L108" s="17">
        <f t="shared" si="65"/>
        <v>0</v>
      </c>
      <c r="M108" s="17">
        <f t="shared" si="66"/>
        <v>0</v>
      </c>
      <c r="O108"/>
    </row>
    <row r="109" spans="1:16" ht="38.25" x14ac:dyDescent="0.2">
      <c r="A109" s="1" t="s">
        <v>82</v>
      </c>
      <c r="B109" s="2" t="s">
        <v>101</v>
      </c>
      <c r="C109" s="2" t="s">
        <v>83</v>
      </c>
      <c r="D109" s="32">
        <f>D110</f>
        <v>0</v>
      </c>
      <c r="E109" s="32">
        <f t="shared" si="92"/>
        <v>2000</v>
      </c>
      <c r="F109" s="32">
        <f t="shared" si="93"/>
        <v>2000</v>
      </c>
      <c r="G109" s="32">
        <f t="shared" si="94"/>
        <v>1149.8</v>
      </c>
      <c r="H109" s="32">
        <f t="shared" si="95"/>
        <v>-850.2</v>
      </c>
      <c r="I109" s="32">
        <f t="shared" si="96"/>
        <v>1149.8</v>
      </c>
      <c r="J109" s="32">
        <f t="shared" si="96"/>
        <v>1149.8</v>
      </c>
      <c r="K109" s="32">
        <f t="shared" si="97"/>
        <v>0</v>
      </c>
      <c r="L109" s="17">
        <f t="shared" si="65"/>
        <v>0</v>
      </c>
      <c r="M109" s="17">
        <f t="shared" si="66"/>
        <v>0</v>
      </c>
      <c r="O109"/>
    </row>
    <row r="110" spans="1:16" s="14" customFormat="1" ht="24" x14ac:dyDescent="0.2">
      <c r="A110" s="12" t="s">
        <v>84</v>
      </c>
      <c r="B110" s="13" t="s">
        <v>101</v>
      </c>
      <c r="C110" s="13" t="s">
        <v>85</v>
      </c>
      <c r="D110" s="33">
        <v>0</v>
      </c>
      <c r="E110" s="33">
        <v>2000</v>
      </c>
      <c r="F110" s="33">
        <v>2000</v>
      </c>
      <c r="G110" s="33">
        <v>1149.8</v>
      </c>
      <c r="H110" s="33">
        <f>G110-E110</f>
        <v>-850.2</v>
      </c>
      <c r="I110" s="33">
        <f>G110-D110</f>
        <v>1149.8</v>
      </c>
      <c r="J110" s="33">
        <v>1149.8</v>
      </c>
      <c r="K110" s="33">
        <v>0</v>
      </c>
      <c r="L110" s="18">
        <f t="shared" si="65"/>
        <v>0</v>
      </c>
      <c r="M110" s="18">
        <f t="shared" si="66"/>
        <v>0</v>
      </c>
      <c r="P110" s="60"/>
    </row>
    <row r="111" spans="1:16" s="8" customFormat="1" ht="51" x14ac:dyDescent="0.2">
      <c r="A111" s="6" t="s">
        <v>102</v>
      </c>
      <c r="B111" s="7" t="s">
        <v>103</v>
      </c>
      <c r="C111" s="7" t="s">
        <v>3</v>
      </c>
      <c r="D111" s="31">
        <f>D112</f>
        <v>0</v>
      </c>
      <c r="E111" s="31">
        <f t="shared" ref="E111:E113" si="98">E112</f>
        <v>1000</v>
      </c>
      <c r="F111" s="31">
        <f t="shared" ref="F111:F113" si="99">F112</f>
        <v>1000</v>
      </c>
      <c r="G111" s="31">
        <f t="shared" ref="G111:G113" si="100">G112</f>
        <v>1000</v>
      </c>
      <c r="H111" s="31">
        <f t="shared" ref="H111:H113" si="101">H112</f>
        <v>0</v>
      </c>
      <c r="I111" s="31">
        <f t="shared" ref="I111:J113" si="102">I112</f>
        <v>1000</v>
      </c>
      <c r="J111" s="31">
        <f t="shared" si="102"/>
        <v>1000</v>
      </c>
      <c r="K111" s="31">
        <f t="shared" ref="K111:K113" si="103">K112</f>
        <v>0</v>
      </c>
      <c r="L111" s="16">
        <f t="shared" si="65"/>
        <v>0</v>
      </c>
      <c r="M111" s="16">
        <f t="shared" si="66"/>
        <v>0</v>
      </c>
      <c r="P111" s="59"/>
    </row>
    <row r="112" spans="1:16" ht="25.5" x14ac:dyDescent="0.2">
      <c r="A112" s="1" t="s">
        <v>42</v>
      </c>
      <c r="B112" s="2" t="s">
        <v>104</v>
      </c>
      <c r="C112" s="2" t="s">
        <v>3</v>
      </c>
      <c r="D112" s="32">
        <f>D113</f>
        <v>0</v>
      </c>
      <c r="E112" s="32">
        <f t="shared" si="98"/>
        <v>1000</v>
      </c>
      <c r="F112" s="32">
        <f t="shared" si="99"/>
        <v>1000</v>
      </c>
      <c r="G112" s="32">
        <f t="shared" si="100"/>
        <v>1000</v>
      </c>
      <c r="H112" s="32">
        <f t="shared" si="101"/>
        <v>0</v>
      </c>
      <c r="I112" s="32">
        <f t="shared" si="102"/>
        <v>1000</v>
      </c>
      <c r="J112" s="32">
        <f t="shared" si="102"/>
        <v>1000</v>
      </c>
      <c r="K112" s="32">
        <f t="shared" si="103"/>
        <v>0</v>
      </c>
      <c r="L112" s="17">
        <f t="shared" si="65"/>
        <v>0</v>
      </c>
      <c r="M112" s="17">
        <f t="shared" si="66"/>
        <v>0</v>
      </c>
      <c r="O112"/>
    </row>
    <row r="113" spans="1:16" ht="38.25" x14ac:dyDescent="0.2">
      <c r="A113" s="1" t="s">
        <v>82</v>
      </c>
      <c r="B113" s="2" t="s">
        <v>104</v>
      </c>
      <c r="C113" s="2" t="s">
        <v>83</v>
      </c>
      <c r="D113" s="32">
        <f>D114</f>
        <v>0</v>
      </c>
      <c r="E113" s="32">
        <f t="shared" si="98"/>
        <v>1000</v>
      </c>
      <c r="F113" s="32">
        <f t="shared" si="99"/>
        <v>1000</v>
      </c>
      <c r="G113" s="32">
        <f t="shared" si="100"/>
        <v>1000</v>
      </c>
      <c r="H113" s="32">
        <f t="shared" si="101"/>
        <v>0</v>
      </c>
      <c r="I113" s="32">
        <f t="shared" si="102"/>
        <v>1000</v>
      </c>
      <c r="J113" s="32">
        <f t="shared" si="102"/>
        <v>1000</v>
      </c>
      <c r="K113" s="32">
        <f t="shared" si="103"/>
        <v>0</v>
      </c>
      <c r="L113" s="17">
        <f t="shared" si="65"/>
        <v>0</v>
      </c>
      <c r="M113" s="17">
        <f t="shared" si="66"/>
        <v>0</v>
      </c>
      <c r="O113"/>
    </row>
    <row r="114" spans="1:16" s="14" customFormat="1" ht="24" x14ac:dyDescent="0.2">
      <c r="A114" s="12" t="s">
        <v>84</v>
      </c>
      <c r="B114" s="13" t="s">
        <v>104</v>
      </c>
      <c r="C114" s="13" t="s">
        <v>85</v>
      </c>
      <c r="D114" s="33">
        <v>0</v>
      </c>
      <c r="E114" s="33">
        <v>1000</v>
      </c>
      <c r="F114" s="33">
        <v>1000</v>
      </c>
      <c r="G114" s="33">
        <v>1000</v>
      </c>
      <c r="H114" s="33">
        <f>G114-E114</f>
        <v>0</v>
      </c>
      <c r="I114" s="33">
        <f>G114-D114</f>
        <v>1000</v>
      </c>
      <c r="J114" s="33">
        <v>1000</v>
      </c>
      <c r="K114" s="33">
        <v>0</v>
      </c>
      <c r="L114" s="18">
        <f t="shared" si="65"/>
        <v>0</v>
      </c>
      <c r="M114" s="18">
        <f t="shared" si="66"/>
        <v>0</v>
      </c>
      <c r="P114" s="60"/>
    </row>
    <row r="115" spans="1:16" s="8" customFormat="1" ht="38.25" x14ac:dyDescent="0.2">
      <c r="A115" s="6" t="s">
        <v>105</v>
      </c>
      <c r="B115" s="7" t="s">
        <v>106</v>
      </c>
      <c r="C115" s="7" t="s">
        <v>3</v>
      </c>
      <c r="D115" s="31">
        <f>D116</f>
        <v>0</v>
      </c>
      <c r="E115" s="31">
        <f t="shared" ref="E115:E117" si="104">E116</f>
        <v>6925.5</v>
      </c>
      <c r="F115" s="31">
        <f t="shared" ref="F115:F117" si="105">F116</f>
        <v>6925.5</v>
      </c>
      <c r="G115" s="31">
        <f t="shared" ref="G115:G117" si="106">G116</f>
        <v>7775.7</v>
      </c>
      <c r="H115" s="31">
        <f t="shared" ref="H115:H117" si="107">H116</f>
        <v>850.19999999999982</v>
      </c>
      <c r="I115" s="31">
        <f t="shared" ref="I115:J117" si="108">I116</f>
        <v>7775.7</v>
      </c>
      <c r="J115" s="31">
        <f t="shared" si="108"/>
        <v>7775.7</v>
      </c>
      <c r="K115" s="31">
        <f t="shared" ref="K115:K117" si="109">K116</f>
        <v>6200</v>
      </c>
      <c r="L115" s="16">
        <f t="shared" si="65"/>
        <v>0.79735586506681078</v>
      </c>
      <c r="M115" s="16">
        <f t="shared" si="66"/>
        <v>0.79735586506681078</v>
      </c>
      <c r="P115" s="59"/>
    </row>
    <row r="116" spans="1:16" ht="25.5" x14ac:dyDescent="0.2">
      <c r="A116" s="1" t="s">
        <v>42</v>
      </c>
      <c r="B116" s="2" t="s">
        <v>107</v>
      </c>
      <c r="C116" s="2" t="s">
        <v>3</v>
      </c>
      <c r="D116" s="32">
        <f>D117</f>
        <v>0</v>
      </c>
      <c r="E116" s="32">
        <f t="shared" si="104"/>
        <v>6925.5</v>
      </c>
      <c r="F116" s="32">
        <f t="shared" si="105"/>
        <v>6925.5</v>
      </c>
      <c r="G116" s="32">
        <f t="shared" si="106"/>
        <v>7775.7</v>
      </c>
      <c r="H116" s="32">
        <f t="shared" si="107"/>
        <v>850.19999999999982</v>
      </c>
      <c r="I116" s="32">
        <f t="shared" si="108"/>
        <v>7775.7</v>
      </c>
      <c r="J116" s="32">
        <f t="shared" si="108"/>
        <v>7775.7</v>
      </c>
      <c r="K116" s="32">
        <f t="shared" si="109"/>
        <v>6200</v>
      </c>
      <c r="L116" s="17">
        <f t="shared" si="65"/>
        <v>0.79735586506681078</v>
      </c>
      <c r="M116" s="17">
        <f t="shared" si="66"/>
        <v>0.79735586506681078</v>
      </c>
      <c r="O116"/>
    </row>
    <row r="117" spans="1:16" ht="38.25" x14ac:dyDescent="0.2">
      <c r="A117" s="1" t="s">
        <v>82</v>
      </c>
      <c r="B117" s="2" t="s">
        <v>107</v>
      </c>
      <c r="C117" s="2" t="s">
        <v>83</v>
      </c>
      <c r="D117" s="32">
        <f>D118</f>
        <v>0</v>
      </c>
      <c r="E117" s="32">
        <f t="shared" si="104"/>
        <v>6925.5</v>
      </c>
      <c r="F117" s="32">
        <f t="shared" si="105"/>
        <v>6925.5</v>
      </c>
      <c r="G117" s="32">
        <f t="shared" si="106"/>
        <v>7775.7</v>
      </c>
      <c r="H117" s="32">
        <f t="shared" si="107"/>
        <v>850.19999999999982</v>
      </c>
      <c r="I117" s="32">
        <f t="shared" si="108"/>
        <v>7775.7</v>
      </c>
      <c r="J117" s="32">
        <f t="shared" si="108"/>
        <v>7775.7</v>
      </c>
      <c r="K117" s="32">
        <f t="shared" si="109"/>
        <v>6200</v>
      </c>
      <c r="L117" s="17">
        <f t="shared" si="65"/>
        <v>0.79735586506681078</v>
      </c>
      <c r="M117" s="17">
        <f t="shared" si="66"/>
        <v>0.79735586506681078</v>
      </c>
      <c r="O117"/>
    </row>
    <row r="118" spans="1:16" s="14" customFormat="1" ht="24" x14ac:dyDescent="0.2">
      <c r="A118" s="12" t="s">
        <v>84</v>
      </c>
      <c r="B118" s="13" t="s">
        <v>107</v>
      </c>
      <c r="C118" s="13" t="s">
        <v>85</v>
      </c>
      <c r="D118" s="33">
        <v>0</v>
      </c>
      <c r="E118" s="33">
        <v>6925.5</v>
      </c>
      <c r="F118" s="33">
        <v>6925.5</v>
      </c>
      <c r="G118" s="33">
        <v>7775.7</v>
      </c>
      <c r="H118" s="33">
        <f>G118-E118</f>
        <v>850.19999999999982</v>
      </c>
      <c r="I118" s="33">
        <f>G118-D118</f>
        <v>7775.7</v>
      </c>
      <c r="J118" s="33">
        <v>7775.7</v>
      </c>
      <c r="K118" s="33">
        <v>6200</v>
      </c>
      <c r="L118" s="18">
        <f t="shared" si="65"/>
        <v>0.79735586506681078</v>
      </c>
      <c r="M118" s="18">
        <f t="shared" si="66"/>
        <v>0.79735586506681078</v>
      </c>
      <c r="P118" s="60"/>
    </row>
    <row r="119" spans="1:16" s="8" customFormat="1" ht="25.5" x14ac:dyDescent="0.2">
      <c r="A119" s="6" t="s">
        <v>108</v>
      </c>
      <c r="B119" s="7" t="s">
        <v>109</v>
      </c>
      <c r="C119" s="7" t="s">
        <v>3</v>
      </c>
      <c r="D119" s="31">
        <f>D120</f>
        <v>1777</v>
      </c>
      <c r="E119" s="31">
        <f t="shared" ref="E119:E121" si="110">E120</f>
        <v>1977</v>
      </c>
      <c r="F119" s="31">
        <f t="shared" ref="F119:F121" si="111">F120</f>
        <v>200</v>
      </c>
      <c r="G119" s="31">
        <f t="shared" ref="G119:G121" si="112">G120</f>
        <v>1846.1</v>
      </c>
      <c r="H119" s="31">
        <f t="shared" ref="H119:H121" si="113">H120</f>
        <v>-130.90000000000009</v>
      </c>
      <c r="I119" s="31">
        <f t="shared" ref="I119:J121" si="114">I120</f>
        <v>69.099999999999966</v>
      </c>
      <c r="J119" s="31">
        <f t="shared" si="114"/>
        <v>1846.1</v>
      </c>
      <c r="K119" s="31">
        <f t="shared" ref="K119:K121" si="115">K120</f>
        <v>1846.1</v>
      </c>
      <c r="L119" s="16">
        <f t="shared" si="65"/>
        <v>1</v>
      </c>
      <c r="M119" s="16">
        <f t="shared" si="66"/>
        <v>1</v>
      </c>
      <c r="P119" s="59"/>
    </row>
    <row r="120" spans="1:16" ht="25.5" x14ac:dyDescent="0.2">
      <c r="A120" s="1" t="s">
        <v>8</v>
      </c>
      <c r="B120" s="2" t="s">
        <v>110</v>
      </c>
      <c r="C120" s="2" t="s">
        <v>3</v>
      </c>
      <c r="D120" s="32">
        <f>D121+D123</f>
        <v>1777</v>
      </c>
      <c r="E120" s="32">
        <f t="shared" ref="E120:K120" si="116">E121+E123</f>
        <v>1977</v>
      </c>
      <c r="F120" s="32">
        <f t="shared" si="116"/>
        <v>200</v>
      </c>
      <c r="G120" s="32">
        <f>G121+G123</f>
        <v>1846.1</v>
      </c>
      <c r="H120" s="32">
        <f t="shared" si="116"/>
        <v>-130.90000000000009</v>
      </c>
      <c r="I120" s="32">
        <f t="shared" si="116"/>
        <v>69.099999999999966</v>
      </c>
      <c r="J120" s="32">
        <f>J121+J123</f>
        <v>1846.1</v>
      </c>
      <c r="K120" s="32">
        <f t="shared" si="116"/>
        <v>1846.1</v>
      </c>
      <c r="L120" s="17">
        <f t="shared" si="65"/>
        <v>1</v>
      </c>
      <c r="M120" s="17">
        <f t="shared" si="66"/>
        <v>1</v>
      </c>
      <c r="O120"/>
    </row>
    <row r="121" spans="1:16" ht="25.5" x14ac:dyDescent="0.2">
      <c r="A121" s="1" t="s">
        <v>32</v>
      </c>
      <c r="B121" s="2" t="s">
        <v>110</v>
      </c>
      <c r="C121" s="2" t="s">
        <v>33</v>
      </c>
      <c r="D121" s="32">
        <f>D122</f>
        <v>1777</v>
      </c>
      <c r="E121" s="32">
        <f t="shared" si="110"/>
        <v>1846.2</v>
      </c>
      <c r="F121" s="32">
        <f t="shared" si="111"/>
        <v>69.2</v>
      </c>
      <c r="G121" s="32">
        <f t="shared" si="112"/>
        <v>1715.3</v>
      </c>
      <c r="H121" s="32">
        <f t="shared" si="113"/>
        <v>-130.90000000000009</v>
      </c>
      <c r="I121" s="32">
        <f t="shared" si="114"/>
        <v>-61.700000000000045</v>
      </c>
      <c r="J121" s="32">
        <f t="shared" si="114"/>
        <v>1715.3</v>
      </c>
      <c r="K121" s="32">
        <f t="shared" si="115"/>
        <v>1715.3</v>
      </c>
      <c r="L121" s="17">
        <f t="shared" si="65"/>
        <v>1</v>
      </c>
      <c r="M121" s="17">
        <f t="shared" si="66"/>
        <v>1</v>
      </c>
      <c r="O121"/>
    </row>
    <row r="122" spans="1:16" s="14" customFormat="1" ht="36" x14ac:dyDescent="0.2">
      <c r="A122" s="12" t="s">
        <v>34</v>
      </c>
      <c r="B122" s="13" t="s">
        <v>110</v>
      </c>
      <c r="C122" s="13" t="s">
        <v>35</v>
      </c>
      <c r="D122" s="33">
        <v>1777</v>
      </c>
      <c r="E122" s="33">
        <v>1846.2</v>
      </c>
      <c r="F122" s="33">
        <v>69.2</v>
      </c>
      <c r="G122" s="33">
        <v>1715.3</v>
      </c>
      <c r="H122" s="33">
        <f>G122-E122</f>
        <v>-130.90000000000009</v>
      </c>
      <c r="I122" s="33">
        <f>G122-D122</f>
        <v>-61.700000000000045</v>
      </c>
      <c r="J122" s="33">
        <v>1715.3</v>
      </c>
      <c r="K122" s="33">
        <v>1715.3</v>
      </c>
      <c r="L122" s="18">
        <f t="shared" si="65"/>
        <v>1</v>
      </c>
      <c r="M122" s="18">
        <f t="shared" si="66"/>
        <v>1</v>
      </c>
      <c r="P122" s="60"/>
    </row>
    <row r="123" spans="1:16" ht="25.5" x14ac:dyDescent="0.2">
      <c r="A123" s="1" t="s">
        <v>111</v>
      </c>
      <c r="B123" s="2" t="s">
        <v>110</v>
      </c>
      <c r="C123" s="2" t="s">
        <v>112</v>
      </c>
      <c r="D123" s="32">
        <f>D124</f>
        <v>0</v>
      </c>
      <c r="E123" s="32">
        <f t="shared" ref="E123:K123" si="117">E124</f>
        <v>130.80000000000001</v>
      </c>
      <c r="F123" s="32">
        <f t="shared" si="117"/>
        <v>130.80000000000001</v>
      </c>
      <c r="G123" s="32">
        <f t="shared" si="117"/>
        <v>130.80000000000001</v>
      </c>
      <c r="H123" s="32">
        <f t="shared" si="117"/>
        <v>0</v>
      </c>
      <c r="I123" s="32">
        <f t="shared" si="117"/>
        <v>130.80000000000001</v>
      </c>
      <c r="J123" s="32">
        <f t="shared" si="117"/>
        <v>130.80000000000001</v>
      </c>
      <c r="K123" s="32">
        <f t="shared" si="117"/>
        <v>130.80000000000001</v>
      </c>
      <c r="L123" s="17">
        <f t="shared" si="65"/>
        <v>1</v>
      </c>
      <c r="M123" s="17">
        <f t="shared" si="66"/>
        <v>1</v>
      </c>
      <c r="O123"/>
    </row>
    <row r="124" spans="1:16" s="14" customFormat="1" ht="24" x14ac:dyDescent="0.2">
      <c r="A124" s="12" t="s">
        <v>113</v>
      </c>
      <c r="B124" s="13" t="s">
        <v>110</v>
      </c>
      <c r="C124" s="13" t="s">
        <v>114</v>
      </c>
      <c r="D124" s="33">
        <v>0</v>
      </c>
      <c r="E124" s="33">
        <v>130.80000000000001</v>
      </c>
      <c r="F124" s="33">
        <v>130.80000000000001</v>
      </c>
      <c r="G124" s="33">
        <v>130.80000000000001</v>
      </c>
      <c r="H124" s="33">
        <f>G124-E124</f>
        <v>0</v>
      </c>
      <c r="I124" s="33">
        <f>G124-D124</f>
        <v>130.80000000000001</v>
      </c>
      <c r="J124" s="33">
        <v>130.80000000000001</v>
      </c>
      <c r="K124" s="33">
        <v>130.80000000000001</v>
      </c>
      <c r="L124" s="18">
        <f t="shared" si="65"/>
        <v>1</v>
      </c>
      <c r="M124" s="18">
        <f t="shared" si="66"/>
        <v>1</v>
      </c>
      <c r="P124" s="60"/>
    </row>
    <row r="125" spans="1:16" s="8" customFormat="1" ht="63.75" x14ac:dyDescent="0.2">
      <c r="A125" s="6" t="s">
        <v>115</v>
      </c>
      <c r="B125" s="7" t="s">
        <v>116</v>
      </c>
      <c r="C125" s="7" t="s">
        <v>3</v>
      </c>
      <c r="D125" s="31">
        <f>D126</f>
        <v>295</v>
      </c>
      <c r="E125" s="31">
        <f t="shared" ref="E125:E127" si="118">E126</f>
        <v>295</v>
      </c>
      <c r="F125" s="31">
        <f t="shared" ref="F125:F127" si="119">F126</f>
        <v>0</v>
      </c>
      <c r="G125" s="31">
        <f t="shared" ref="G125:G127" si="120">G126</f>
        <v>117.6</v>
      </c>
      <c r="H125" s="31">
        <f t="shared" ref="H125:H127" si="121">H126</f>
        <v>-177.4</v>
      </c>
      <c r="I125" s="31">
        <f t="shared" ref="I125:J127" si="122">I126</f>
        <v>-177.4</v>
      </c>
      <c r="J125" s="31">
        <f t="shared" si="122"/>
        <v>117.6</v>
      </c>
      <c r="K125" s="31">
        <f t="shared" ref="K125:K127" si="123">K126</f>
        <v>117.6</v>
      </c>
      <c r="L125" s="16">
        <f t="shared" si="65"/>
        <v>1</v>
      </c>
      <c r="M125" s="16">
        <f t="shared" si="66"/>
        <v>1</v>
      </c>
      <c r="P125" s="59"/>
    </row>
    <row r="126" spans="1:16" ht="25.5" x14ac:dyDescent="0.2">
      <c r="A126" s="1" t="s">
        <v>8</v>
      </c>
      <c r="B126" s="2" t="s">
        <v>117</v>
      </c>
      <c r="C126" s="2" t="s">
        <v>3</v>
      </c>
      <c r="D126" s="32">
        <f>D127</f>
        <v>295</v>
      </c>
      <c r="E126" s="32">
        <f t="shared" si="118"/>
        <v>295</v>
      </c>
      <c r="F126" s="32">
        <f t="shared" si="119"/>
        <v>0</v>
      </c>
      <c r="G126" s="32">
        <f t="shared" si="120"/>
        <v>117.6</v>
      </c>
      <c r="H126" s="32">
        <f t="shared" si="121"/>
        <v>-177.4</v>
      </c>
      <c r="I126" s="32">
        <f t="shared" si="122"/>
        <v>-177.4</v>
      </c>
      <c r="J126" s="32">
        <f t="shared" si="122"/>
        <v>117.6</v>
      </c>
      <c r="K126" s="32">
        <f t="shared" si="123"/>
        <v>117.6</v>
      </c>
      <c r="L126" s="17">
        <f t="shared" si="65"/>
        <v>1</v>
      </c>
      <c r="M126" s="17">
        <f t="shared" si="66"/>
        <v>1</v>
      </c>
      <c r="O126"/>
    </row>
    <row r="127" spans="1:16" ht="25.5" x14ac:dyDescent="0.2">
      <c r="A127" s="1" t="s">
        <v>32</v>
      </c>
      <c r="B127" s="2" t="s">
        <v>117</v>
      </c>
      <c r="C127" s="2" t="s">
        <v>33</v>
      </c>
      <c r="D127" s="32">
        <f>D128</f>
        <v>295</v>
      </c>
      <c r="E127" s="32">
        <f t="shared" si="118"/>
        <v>295</v>
      </c>
      <c r="F127" s="32">
        <f t="shared" si="119"/>
        <v>0</v>
      </c>
      <c r="G127" s="32">
        <f t="shared" si="120"/>
        <v>117.6</v>
      </c>
      <c r="H127" s="32">
        <f t="shared" si="121"/>
        <v>-177.4</v>
      </c>
      <c r="I127" s="32">
        <f t="shared" si="122"/>
        <v>-177.4</v>
      </c>
      <c r="J127" s="32">
        <f t="shared" si="122"/>
        <v>117.6</v>
      </c>
      <c r="K127" s="32">
        <f t="shared" si="123"/>
        <v>117.6</v>
      </c>
      <c r="L127" s="17">
        <f t="shared" si="65"/>
        <v>1</v>
      </c>
      <c r="M127" s="17">
        <f t="shared" si="66"/>
        <v>1</v>
      </c>
      <c r="O127"/>
    </row>
    <row r="128" spans="1:16" s="14" customFormat="1" ht="36" x14ac:dyDescent="0.2">
      <c r="A128" s="12" t="s">
        <v>34</v>
      </c>
      <c r="B128" s="13" t="s">
        <v>117</v>
      </c>
      <c r="C128" s="13" t="s">
        <v>35</v>
      </c>
      <c r="D128" s="33">
        <v>295</v>
      </c>
      <c r="E128" s="33">
        <v>295</v>
      </c>
      <c r="F128" s="33">
        <v>0</v>
      </c>
      <c r="G128" s="33">
        <v>117.6</v>
      </c>
      <c r="H128" s="33">
        <f>G128-E128</f>
        <v>-177.4</v>
      </c>
      <c r="I128" s="33">
        <f>G128-D128</f>
        <v>-177.4</v>
      </c>
      <c r="J128" s="33">
        <v>117.6</v>
      </c>
      <c r="K128" s="33">
        <v>117.6</v>
      </c>
      <c r="L128" s="18">
        <f t="shared" si="65"/>
        <v>1</v>
      </c>
      <c r="M128" s="18">
        <f t="shared" si="66"/>
        <v>1</v>
      </c>
      <c r="P128" s="60"/>
    </row>
    <row r="129" spans="1:16" s="8" customFormat="1" ht="25.5" x14ac:dyDescent="0.2">
      <c r="A129" s="6" t="s">
        <v>118</v>
      </c>
      <c r="B129" s="7" t="s">
        <v>119</v>
      </c>
      <c r="C129" s="7" t="s">
        <v>3</v>
      </c>
      <c r="D129" s="31">
        <f>D130+D135</f>
        <v>1700.6</v>
      </c>
      <c r="E129" s="31">
        <f t="shared" ref="E129:K129" si="124">E130+E135</f>
        <v>1436.3000000000002</v>
      </c>
      <c r="F129" s="31">
        <f t="shared" si="124"/>
        <v>-264.3</v>
      </c>
      <c r="G129" s="31">
        <f t="shared" si="124"/>
        <v>867.19999999999993</v>
      </c>
      <c r="H129" s="31">
        <f t="shared" si="124"/>
        <v>-569.10000000000014</v>
      </c>
      <c r="I129" s="31">
        <f t="shared" si="124"/>
        <v>-833.40000000000009</v>
      </c>
      <c r="J129" s="31">
        <f t="shared" ref="J129" si="125">J130+J135</f>
        <v>867.19999999999993</v>
      </c>
      <c r="K129" s="31">
        <f t="shared" si="124"/>
        <v>867.09999999999991</v>
      </c>
      <c r="L129" s="16">
        <f t="shared" si="65"/>
        <v>0.99988468634686345</v>
      </c>
      <c r="M129" s="16">
        <f t="shared" si="66"/>
        <v>0.99988468634686345</v>
      </c>
      <c r="P129" s="59"/>
    </row>
    <row r="130" spans="1:16" ht="25.5" x14ac:dyDescent="0.2">
      <c r="A130" s="1" t="s">
        <v>8</v>
      </c>
      <c r="B130" s="2" t="s">
        <v>120</v>
      </c>
      <c r="C130" s="2" t="s">
        <v>3</v>
      </c>
      <c r="D130" s="32">
        <f>D131+D133</f>
        <v>823.5</v>
      </c>
      <c r="E130" s="32">
        <f t="shared" ref="E130:K130" si="126">E131+E133</f>
        <v>559.20000000000005</v>
      </c>
      <c r="F130" s="32">
        <f t="shared" si="126"/>
        <v>-264.3</v>
      </c>
      <c r="G130" s="32">
        <f t="shared" si="126"/>
        <v>7.8</v>
      </c>
      <c r="H130" s="32">
        <f t="shared" si="126"/>
        <v>-551.40000000000009</v>
      </c>
      <c r="I130" s="32">
        <f t="shared" si="126"/>
        <v>-815.7</v>
      </c>
      <c r="J130" s="32">
        <f t="shared" ref="J130" si="127">J131+J133</f>
        <v>7.8</v>
      </c>
      <c r="K130" s="32">
        <f t="shared" si="126"/>
        <v>7.8</v>
      </c>
      <c r="L130" s="17">
        <f t="shared" si="65"/>
        <v>1</v>
      </c>
      <c r="M130" s="17">
        <f t="shared" si="66"/>
        <v>1</v>
      </c>
      <c r="O130"/>
    </row>
    <row r="131" spans="1:16" ht="25.5" x14ac:dyDescent="0.2">
      <c r="A131" s="1" t="s">
        <v>32</v>
      </c>
      <c r="B131" s="2" t="s">
        <v>120</v>
      </c>
      <c r="C131" s="2" t="s">
        <v>33</v>
      </c>
      <c r="D131" s="32">
        <f>D132</f>
        <v>823.5</v>
      </c>
      <c r="E131" s="32">
        <f t="shared" ref="E131" si="128">E132</f>
        <v>559.20000000000005</v>
      </c>
      <c r="F131" s="32">
        <f t="shared" ref="F131" si="129">F132</f>
        <v>-264.3</v>
      </c>
      <c r="G131" s="32">
        <f t="shared" ref="G131" si="130">G132</f>
        <v>0</v>
      </c>
      <c r="H131" s="32">
        <f t="shared" ref="H131" si="131">H132</f>
        <v>-559.20000000000005</v>
      </c>
      <c r="I131" s="32">
        <f t="shared" ref="I131:J131" si="132">I132</f>
        <v>-823.5</v>
      </c>
      <c r="J131" s="32">
        <f t="shared" si="132"/>
        <v>0</v>
      </c>
      <c r="K131" s="32">
        <f t="shared" ref="K131" si="133">K132</f>
        <v>0</v>
      </c>
      <c r="L131" s="17" t="e">
        <f t="shared" si="65"/>
        <v>#DIV/0!</v>
      </c>
      <c r="M131" s="17" t="e">
        <f t="shared" si="66"/>
        <v>#DIV/0!</v>
      </c>
      <c r="O131"/>
    </row>
    <row r="132" spans="1:16" s="14" customFormat="1" ht="36" x14ac:dyDescent="0.2">
      <c r="A132" s="12" t="s">
        <v>34</v>
      </c>
      <c r="B132" s="13" t="s">
        <v>120</v>
      </c>
      <c r="C132" s="13" t="s">
        <v>35</v>
      </c>
      <c r="D132" s="33">
        <v>823.5</v>
      </c>
      <c r="E132" s="33">
        <v>559.20000000000005</v>
      </c>
      <c r="F132" s="33">
        <v>-264.3</v>
      </c>
      <c r="G132" s="33">
        <v>0</v>
      </c>
      <c r="H132" s="33">
        <f>G132-E132</f>
        <v>-559.20000000000005</v>
      </c>
      <c r="I132" s="33">
        <f>G132-D132</f>
        <v>-823.5</v>
      </c>
      <c r="J132" s="33">
        <v>0</v>
      </c>
      <c r="K132" s="33">
        <v>0</v>
      </c>
      <c r="L132" s="18" t="e">
        <f t="shared" si="65"/>
        <v>#DIV/0!</v>
      </c>
      <c r="M132" s="18" t="e">
        <f t="shared" si="66"/>
        <v>#DIV/0!</v>
      </c>
      <c r="P132" s="60"/>
    </row>
    <row r="133" spans="1:16" x14ac:dyDescent="0.2">
      <c r="A133" s="5" t="s">
        <v>18</v>
      </c>
      <c r="B133" s="2" t="s">
        <v>120</v>
      </c>
      <c r="C133" s="2" t="s">
        <v>19</v>
      </c>
      <c r="D133" s="32">
        <f>D134</f>
        <v>0</v>
      </c>
      <c r="E133" s="32">
        <f t="shared" ref="E133" si="134">E134</f>
        <v>0</v>
      </c>
      <c r="F133" s="32">
        <f t="shared" ref="F133" si="135">F134</f>
        <v>0</v>
      </c>
      <c r="G133" s="32">
        <f t="shared" ref="G133" si="136">G134</f>
        <v>7.8</v>
      </c>
      <c r="H133" s="32">
        <f t="shared" ref="H133" si="137">H134</f>
        <v>7.8</v>
      </c>
      <c r="I133" s="32">
        <f t="shared" ref="I133:J133" si="138">I134</f>
        <v>7.8</v>
      </c>
      <c r="J133" s="32">
        <f t="shared" si="138"/>
        <v>7.8</v>
      </c>
      <c r="K133" s="32">
        <f t="shared" ref="K133" si="139">K134</f>
        <v>7.8</v>
      </c>
      <c r="L133" s="17">
        <f t="shared" si="65"/>
        <v>1</v>
      </c>
      <c r="M133" s="17">
        <f t="shared" si="66"/>
        <v>1</v>
      </c>
      <c r="O133"/>
    </row>
    <row r="134" spans="1:16" s="14" customFormat="1" ht="24" x14ac:dyDescent="0.2">
      <c r="A134" s="12" t="s">
        <v>38</v>
      </c>
      <c r="B134" s="13" t="s">
        <v>120</v>
      </c>
      <c r="C134" s="13" t="s">
        <v>39</v>
      </c>
      <c r="D134" s="33"/>
      <c r="E134" s="33"/>
      <c r="F134" s="33"/>
      <c r="G134" s="33">
        <v>7.8</v>
      </c>
      <c r="H134" s="33">
        <f>G134-E134</f>
        <v>7.8</v>
      </c>
      <c r="I134" s="33">
        <f>G134-D134</f>
        <v>7.8</v>
      </c>
      <c r="J134" s="33">
        <v>7.8</v>
      </c>
      <c r="K134" s="33">
        <v>7.8</v>
      </c>
      <c r="L134" s="18">
        <f t="shared" ref="L134:L197" si="140">K134/G134</f>
        <v>1</v>
      </c>
      <c r="M134" s="18">
        <f t="shared" ref="M134:M197" si="141">K134/J134</f>
        <v>1</v>
      </c>
      <c r="P134" s="60"/>
    </row>
    <row r="135" spans="1:16" ht="63.75" x14ac:dyDescent="0.2">
      <c r="A135" s="1" t="s">
        <v>97</v>
      </c>
      <c r="B135" s="2" t="s">
        <v>121</v>
      </c>
      <c r="C135" s="2" t="s">
        <v>3</v>
      </c>
      <c r="D135" s="32">
        <f>D136</f>
        <v>877.1</v>
      </c>
      <c r="E135" s="32">
        <f t="shared" ref="E135:K136" si="142">E136</f>
        <v>877.1</v>
      </c>
      <c r="F135" s="32">
        <f t="shared" si="142"/>
        <v>0</v>
      </c>
      <c r="G135" s="32">
        <f t="shared" si="142"/>
        <v>859.4</v>
      </c>
      <c r="H135" s="32">
        <f t="shared" si="142"/>
        <v>-17.700000000000045</v>
      </c>
      <c r="I135" s="32">
        <f t="shared" si="142"/>
        <v>-17.700000000000045</v>
      </c>
      <c r="J135" s="32">
        <f t="shared" si="142"/>
        <v>859.4</v>
      </c>
      <c r="K135" s="32">
        <f t="shared" si="142"/>
        <v>859.3</v>
      </c>
      <c r="L135" s="17">
        <f t="shared" si="140"/>
        <v>0.99988363974866179</v>
      </c>
      <c r="M135" s="17">
        <f t="shared" si="141"/>
        <v>0.99988363974866179</v>
      </c>
      <c r="O135"/>
    </row>
    <row r="136" spans="1:16" ht="76.5" x14ac:dyDescent="0.2">
      <c r="A136" s="1" t="s">
        <v>26</v>
      </c>
      <c r="B136" s="2" t="s">
        <v>121</v>
      </c>
      <c r="C136" s="2" t="s">
        <v>27</v>
      </c>
      <c r="D136" s="32">
        <f>D137</f>
        <v>877.1</v>
      </c>
      <c r="E136" s="32">
        <f t="shared" si="142"/>
        <v>877.1</v>
      </c>
      <c r="F136" s="32">
        <f t="shared" si="142"/>
        <v>0</v>
      </c>
      <c r="G136" s="32">
        <f t="shared" si="142"/>
        <v>859.4</v>
      </c>
      <c r="H136" s="32">
        <f t="shared" si="142"/>
        <v>-17.700000000000045</v>
      </c>
      <c r="I136" s="32">
        <f t="shared" si="142"/>
        <v>-17.700000000000045</v>
      </c>
      <c r="J136" s="32">
        <f t="shared" si="142"/>
        <v>859.4</v>
      </c>
      <c r="K136" s="32">
        <f t="shared" si="142"/>
        <v>859.3</v>
      </c>
      <c r="L136" s="17">
        <f t="shared" si="140"/>
        <v>0.99988363974866179</v>
      </c>
      <c r="M136" s="17">
        <f t="shared" si="141"/>
        <v>0.99988363974866179</v>
      </c>
      <c r="O136"/>
    </row>
    <row r="137" spans="1:16" s="14" customFormat="1" ht="24" x14ac:dyDescent="0.2">
      <c r="A137" s="12" t="s">
        <v>28</v>
      </c>
      <c r="B137" s="13" t="s">
        <v>121</v>
      </c>
      <c r="C137" s="13" t="s">
        <v>29</v>
      </c>
      <c r="D137" s="33">
        <v>877.1</v>
      </c>
      <c r="E137" s="33">
        <v>877.1</v>
      </c>
      <c r="F137" s="33">
        <v>0</v>
      </c>
      <c r="G137" s="33">
        <v>859.4</v>
      </c>
      <c r="H137" s="33">
        <f>G137-E137</f>
        <v>-17.700000000000045</v>
      </c>
      <c r="I137" s="33">
        <f>G137-D137</f>
        <v>-17.700000000000045</v>
      </c>
      <c r="J137" s="33">
        <v>859.4</v>
      </c>
      <c r="K137" s="33">
        <v>859.3</v>
      </c>
      <c r="L137" s="18">
        <f t="shared" si="140"/>
        <v>0.99988363974866179</v>
      </c>
      <c r="M137" s="18">
        <f t="shared" si="141"/>
        <v>0.99988363974866179</v>
      </c>
      <c r="P137" s="60"/>
    </row>
    <row r="138" spans="1:16" s="8" customFormat="1" ht="38.25" x14ac:dyDescent="0.2">
      <c r="A138" s="6" t="s">
        <v>122</v>
      </c>
      <c r="B138" s="7" t="s">
        <v>123</v>
      </c>
      <c r="C138" s="7" t="s">
        <v>3</v>
      </c>
      <c r="D138" s="31">
        <f>D139</f>
        <v>11200</v>
      </c>
      <c r="E138" s="31">
        <f t="shared" ref="E138:K140" si="143">E139</f>
        <v>11200</v>
      </c>
      <c r="F138" s="31">
        <f t="shared" si="143"/>
        <v>0</v>
      </c>
      <c r="G138" s="31">
        <f t="shared" si="143"/>
        <v>8027.7</v>
      </c>
      <c r="H138" s="31">
        <f t="shared" si="143"/>
        <v>-3172.3</v>
      </c>
      <c r="I138" s="31">
        <f t="shared" si="143"/>
        <v>-3172.3</v>
      </c>
      <c r="J138" s="31">
        <f t="shared" si="143"/>
        <v>8027.7</v>
      </c>
      <c r="K138" s="31">
        <f t="shared" si="143"/>
        <v>7638.1</v>
      </c>
      <c r="L138" s="16">
        <f t="shared" si="140"/>
        <v>0.9514680419049043</v>
      </c>
      <c r="M138" s="16">
        <f t="shared" si="141"/>
        <v>0.9514680419049043</v>
      </c>
      <c r="P138" s="59"/>
    </row>
    <row r="139" spans="1:16" ht="25.5" x14ac:dyDescent="0.2">
      <c r="A139" s="1" t="s">
        <v>42</v>
      </c>
      <c r="B139" s="2" t="s">
        <v>124</v>
      </c>
      <c r="C139" s="2" t="s">
        <v>3</v>
      </c>
      <c r="D139" s="32">
        <f>D140</f>
        <v>11200</v>
      </c>
      <c r="E139" s="32">
        <f t="shared" si="143"/>
        <v>11200</v>
      </c>
      <c r="F139" s="32">
        <f t="shared" si="143"/>
        <v>0</v>
      </c>
      <c r="G139" s="32">
        <f t="shared" si="143"/>
        <v>8027.7</v>
      </c>
      <c r="H139" s="32">
        <f t="shared" si="143"/>
        <v>-3172.3</v>
      </c>
      <c r="I139" s="32">
        <f t="shared" si="143"/>
        <v>-3172.3</v>
      </c>
      <c r="J139" s="32">
        <f t="shared" si="143"/>
        <v>8027.7</v>
      </c>
      <c r="K139" s="32">
        <f t="shared" si="143"/>
        <v>7638.1</v>
      </c>
      <c r="L139" s="17">
        <f t="shared" si="140"/>
        <v>0.9514680419049043</v>
      </c>
      <c r="M139" s="17">
        <f t="shared" si="141"/>
        <v>0.9514680419049043</v>
      </c>
      <c r="O139"/>
    </row>
    <row r="140" spans="1:16" ht="38.25" x14ac:dyDescent="0.2">
      <c r="A140" s="1" t="s">
        <v>82</v>
      </c>
      <c r="B140" s="2" t="s">
        <v>124</v>
      </c>
      <c r="C140" s="2" t="s">
        <v>83</v>
      </c>
      <c r="D140" s="32">
        <f>D141</f>
        <v>11200</v>
      </c>
      <c r="E140" s="32">
        <f t="shared" si="143"/>
        <v>11200</v>
      </c>
      <c r="F140" s="32">
        <f t="shared" si="143"/>
        <v>0</v>
      </c>
      <c r="G140" s="32">
        <f t="shared" si="143"/>
        <v>8027.7</v>
      </c>
      <c r="H140" s="32">
        <f t="shared" si="143"/>
        <v>-3172.3</v>
      </c>
      <c r="I140" s="32">
        <f t="shared" si="143"/>
        <v>-3172.3</v>
      </c>
      <c r="J140" s="32">
        <f t="shared" si="143"/>
        <v>8027.7</v>
      </c>
      <c r="K140" s="32">
        <f t="shared" si="143"/>
        <v>7638.1</v>
      </c>
      <c r="L140" s="17">
        <f t="shared" si="140"/>
        <v>0.9514680419049043</v>
      </c>
      <c r="M140" s="17">
        <f t="shared" si="141"/>
        <v>0.9514680419049043</v>
      </c>
      <c r="O140"/>
    </row>
    <row r="141" spans="1:16" s="14" customFormat="1" ht="24" x14ac:dyDescent="0.2">
      <c r="A141" s="12" t="s">
        <v>84</v>
      </c>
      <c r="B141" s="13" t="s">
        <v>124</v>
      </c>
      <c r="C141" s="13" t="s">
        <v>85</v>
      </c>
      <c r="D141" s="33">
        <v>11200</v>
      </c>
      <c r="E141" s="33">
        <v>11200</v>
      </c>
      <c r="F141" s="33">
        <v>0</v>
      </c>
      <c r="G141" s="33">
        <v>8027.7</v>
      </c>
      <c r="H141" s="33">
        <f>G141-E141</f>
        <v>-3172.3</v>
      </c>
      <c r="I141" s="33">
        <f>G141-D141</f>
        <v>-3172.3</v>
      </c>
      <c r="J141" s="33">
        <v>8027.7</v>
      </c>
      <c r="K141" s="33">
        <v>7638.1</v>
      </c>
      <c r="L141" s="18">
        <f t="shared" si="140"/>
        <v>0.9514680419049043</v>
      </c>
      <c r="M141" s="18">
        <f t="shared" si="141"/>
        <v>0.9514680419049043</v>
      </c>
      <c r="P141" s="60"/>
    </row>
    <row r="142" spans="1:16" s="8" customFormat="1" ht="38.25" x14ac:dyDescent="0.2">
      <c r="A142" s="6" t="s">
        <v>125</v>
      </c>
      <c r="B142" s="7" t="s">
        <v>126</v>
      </c>
      <c r="C142" s="7" t="s">
        <v>3</v>
      </c>
      <c r="D142" s="31">
        <f>D143+D146</f>
        <v>10309.6</v>
      </c>
      <c r="E142" s="31">
        <f t="shared" ref="E142:K142" si="144">E143+E146</f>
        <v>10101.200000000001</v>
      </c>
      <c r="F142" s="31">
        <f t="shared" si="144"/>
        <v>-208.4</v>
      </c>
      <c r="G142" s="31">
        <f t="shared" si="144"/>
        <v>10049.300000000001</v>
      </c>
      <c r="H142" s="31">
        <f t="shared" si="144"/>
        <v>-51.899999999999636</v>
      </c>
      <c r="I142" s="31">
        <f t="shared" si="144"/>
        <v>-260.29999999999967</v>
      </c>
      <c r="J142" s="31">
        <f t="shared" ref="J142" si="145">J143+J146</f>
        <v>10049.300000000001</v>
      </c>
      <c r="K142" s="31">
        <f t="shared" si="144"/>
        <v>10049.1</v>
      </c>
      <c r="L142" s="16">
        <f t="shared" si="140"/>
        <v>0.99998009811628663</v>
      </c>
      <c r="M142" s="16">
        <f t="shared" si="141"/>
        <v>0.99998009811628663</v>
      </c>
      <c r="P142" s="59"/>
    </row>
    <row r="143" spans="1:16" ht="38.25" x14ac:dyDescent="0.2">
      <c r="A143" s="1" t="s">
        <v>507</v>
      </c>
      <c r="B143" s="2" t="s">
        <v>127</v>
      </c>
      <c r="C143" s="2" t="s">
        <v>3</v>
      </c>
      <c r="D143" s="32">
        <f>D144</f>
        <v>10000</v>
      </c>
      <c r="E143" s="32">
        <f t="shared" ref="E143:K144" si="146">E144</f>
        <v>10000</v>
      </c>
      <c r="F143" s="32">
        <f t="shared" si="146"/>
        <v>0</v>
      </c>
      <c r="G143" s="32">
        <f t="shared" si="146"/>
        <v>9948.6</v>
      </c>
      <c r="H143" s="32">
        <f t="shared" si="146"/>
        <v>-51.399999999999636</v>
      </c>
      <c r="I143" s="32">
        <f t="shared" si="146"/>
        <v>-51.399999999999636</v>
      </c>
      <c r="J143" s="32">
        <f t="shared" si="146"/>
        <v>9948.6</v>
      </c>
      <c r="K143" s="32">
        <f t="shared" si="146"/>
        <v>9948.5</v>
      </c>
      <c r="L143" s="17">
        <f t="shared" si="140"/>
        <v>0.99998994833443899</v>
      </c>
      <c r="M143" s="17">
        <f t="shared" si="141"/>
        <v>0.99998994833443899</v>
      </c>
      <c r="O143"/>
    </row>
    <row r="144" spans="1:16" ht="38.25" x14ac:dyDescent="0.2">
      <c r="A144" s="1" t="s">
        <v>82</v>
      </c>
      <c r="B144" s="2" t="s">
        <v>127</v>
      </c>
      <c r="C144" s="2" t="s">
        <v>83</v>
      </c>
      <c r="D144" s="32">
        <f>D145</f>
        <v>10000</v>
      </c>
      <c r="E144" s="32">
        <f t="shared" si="146"/>
        <v>10000</v>
      </c>
      <c r="F144" s="32">
        <f t="shared" si="146"/>
        <v>0</v>
      </c>
      <c r="G144" s="32">
        <f t="shared" si="146"/>
        <v>9948.6</v>
      </c>
      <c r="H144" s="32">
        <f t="shared" si="146"/>
        <v>-51.399999999999636</v>
      </c>
      <c r="I144" s="32">
        <f t="shared" si="146"/>
        <v>-51.399999999999636</v>
      </c>
      <c r="J144" s="32">
        <f t="shared" si="146"/>
        <v>9948.6</v>
      </c>
      <c r="K144" s="32">
        <f t="shared" si="146"/>
        <v>9948.5</v>
      </c>
      <c r="L144" s="17">
        <f t="shared" si="140"/>
        <v>0.99998994833443899</v>
      </c>
      <c r="M144" s="17">
        <f t="shared" si="141"/>
        <v>0.99998994833443899</v>
      </c>
      <c r="O144"/>
    </row>
    <row r="145" spans="1:16" s="14" customFormat="1" ht="24" x14ac:dyDescent="0.2">
      <c r="A145" s="12" t="s">
        <v>84</v>
      </c>
      <c r="B145" s="13" t="s">
        <v>127</v>
      </c>
      <c r="C145" s="13" t="s">
        <v>85</v>
      </c>
      <c r="D145" s="33">
        <v>10000</v>
      </c>
      <c r="E145" s="33">
        <v>10000</v>
      </c>
      <c r="F145" s="33">
        <v>0</v>
      </c>
      <c r="G145" s="33">
        <v>9948.6</v>
      </c>
      <c r="H145" s="33">
        <f>G145-E145</f>
        <v>-51.399999999999636</v>
      </c>
      <c r="I145" s="33">
        <f>G145-D145</f>
        <v>-51.399999999999636</v>
      </c>
      <c r="J145" s="33">
        <v>9948.6</v>
      </c>
      <c r="K145" s="33">
        <v>9948.5</v>
      </c>
      <c r="L145" s="18">
        <f t="shared" si="140"/>
        <v>0.99998994833443899</v>
      </c>
      <c r="M145" s="18">
        <f t="shared" si="141"/>
        <v>0.99998994833443899</v>
      </c>
      <c r="P145" s="60"/>
    </row>
    <row r="146" spans="1:16" ht="51" x14ac:dyDescent="0.2">
      <c r="A146" s="1" t="s">
        <v>128</v>
      </c>
      <c r="B146" s="2" t="s">
        <v>129</v>
      </c>
      <c r="C146" s="2" t="s">
        <v>3</v>
      </c>
      <c r="D146" s="32">
        <f>D147</f>
        <v>309.60000000000002</v>
      </c>
      <c r="E146" s="32">
        <f t="shared" ref="E146:K147" si="147">E147</f>
        <v>101.2</v>
      </c>
      <c r="F146" s="32">
        <f t="shared" si="147"/>
        <v>-208.4</v>
      </c>
      <c r="G146" s="32">
        <f t="shared" si="147"/>
        <v>100.7</v>
      </c>
      <c r="H146" s="32">
        <f t="shared" si="147"/>
        <v>-0.5</v>
      </c>
      <c r="I146" s="32">
        <f t="shared" si="147"/>
        <v>-208.90000000000003</v>
      </c>
      <c r="J146" s="32">
        <f t="shared" si="147"/>
        <v>100.7</v>
      </c>
      <c r="K146" s="32">
        <f t="shared" si="147"/>
        <v>100.6</v>
      </c>
      <c r="L146" s="17">
        <f t="shared" si="140"/>
        <v>0.99900695134061557</v>
      </c>
      <c r="M146" s="17">
        <f t="shared" si="141"/>
        <v>0.99900695134061557</v>
      </c>
      <c r="O146"/>
    </row>
    <row r="147" spans="1:16" ht="38.25" x14ac:dyDescent="0.2">
      <c r="A147" s="1" t="s">
        <v>82</v>
      </c>
      <c r="B147" s="2" t="s">
        <v>129</v>
      </c>
      <c r="C147" s="2" t="s">
        <v>83</v>
      </c>
      <c r="D147" s="32">
        <f>D148</f>
        <v>309.60000000000002</v>
      </c>
      <c r="E147" s="32">
        <f t="shared" si="147"/>
        <v>101.2</v>
      </c>
      <c r="F147" s="32">
        <f t="shared" si="147"/>
        <v>-208.4</v>
      </c>
      <c r="G147" s="32">
        <f t="shared" si="147"/>
        <v>100.7</v>
      </c>
      <c r="H147" s="32">
        <f t="shared" si="147"/>
        <v>-0.5</v>
      </c>
      <c r="I147" s="32">
        <f t="shared" si="147"/>
        <v>-208.90000000000003</v>
      </c>
      <c r="J147" s="32">
        <f t="shared" si="147"/>
        <v>100.7</v>
      </c>
      <c r="K147" s="32">
        <f t="shared" si="147"/>
        <v>100.6</v>
      </c>
      <c r="L147" s="17">
        <f t="shared" si="140"/>
        <v>0.99900695134061557</v>
      </c>
      <c r="M147" s="17">
        <f t="shared" si="141"/>
        <v>0.99900695134061557</v>
      </c>
      <c r="O147"/>
    </row>
    <row r="148" spans="1:16" s="14" customFormat="1" ht="24" x14ac:dyDescent="0.2">
      <c r="A148" s="12" t="s">
        <v>84</v>
      </c>
      <c r="B148" s="13" t="s">
        <v>129</v>
      </c>
      <c r="C148" s="13" t="s">
        <v>85</v>
      </c>
      <c r="D148" s="33">
        <v>309.60000000000002</v>
      </c>
      <c r="E148" s="33">
        <v>101.2</v>
      </c>
      <c r="F148" s="33">
        <v>-208.4</v>
      </c>
      <c r="G148" s="33">
        <v>100.7</v>
      </c>
      <c r="H148" s="33">
        <f>G148-E148</f>
        <v>-0.5</v>
      </c>
      <c r="I148" s="33">
        <f>G148-D148</f>
        <v>-208.90000000000003</v>
      </c>
      <c r="J148" s="33">
        <v>100.7</v>
      </c>
      <c r="K148" s="33">
        <v>100.6</v>
      </c>
      <c r="L148" s="18">
        <f t="shared" si="140"/>
        <v>0.99900695134061557</v>
      </c>
      <c r="M148" s="18">
        <f t="shared" si="141"/>
        <v>0.99900695134061557</v>
      </c>
      <c r="P148" s="60"/>
    </row>
    <row r="149" spans="1:16" s="8" customFormat="1" ht="38.25" x14ac:dyDescent="0.2">
      <c r="A149" s="6" t="s">
        <v>130</v>
      </c>
      <c r="B149" s="7" t="s">
        <v>131</v>
      </c>
      <c r="C149" s="7" t="s">
        <v>3</v>
      </c>
      <c r="D149" s="31">
        <f>D150</f>
        <v>2722.5</v>
      </c>
      <c r="E149" s="31">
        <f t="shared" ref="E149:K151" si="148">E150</f>
        <v>0</v>
      </c>
      <c r="F149" s="31">
        <f t="shared" si="148"/>
        <v>-2722.5</v>
      </c>
      <c r="G149" s="31">
        <f t="shared" si="148"/>
        <v>0</v>
      </c>
      <c r="H149" s="31">
        <f t="shared" si="148"/>
        <v>0</v>
      </c>
      <c r="I149" s="31">
        <f t="shared" si="148"/>
        <v>-2722.5</v>
      </c>
      <c r="J149" s="31">
        <f t="shared" si="148"/>
        <v>0</v>
      </c>
      <c r="K149" s="31">
        <f t="shared" si="148"/>
        <v>0</v>
      </c>
      <c r="L149" s="16" t="e">
        <f t="shared" si="140"/>
        <v>#DIV/0!</v>
      </c>
      <c r="M149" s="16" t="e">
        <f t="shared" si="141"/>
        <v>#DIV/0!</v>
      </c>
      <c r="P149" s="59"/>
    </row>
    <row r="150" spans="1:16" ht="63.75" x14ac:dyDescent="0.2">
      <c r="A150" s="1" t="s">
        <v>132</v>
      </c>
      <c r="B150" s="2" t="s">
        <v>133</v>
      </c>
      <c r="C150" s="2" t="s">
        <v>3</v>
      </c>
      <c r="D150" s="32">
        <f>D151</f>
        <v>2722.5</v>
      </c>
      <c r="E150" s="32">
        <f t="shared" si="148"/>
        <v>0</v>
      </c>
      <c r="F150" s="32">
        <f t="shared" si="148"/>
        <v>-2722.5</v>
      </c>
      <c r="G150" s="32">
        <f t="shared" si="148"/>
        <v>0</v>
      </c>
      <c r="H150" s="32">
        <f t="shared" si="148"/>
        <v>0</v>
      </c>
      <c r="I150" s="32">
        <f t="shared" si="148"/>
        <v>-2722.5</v>
      </c>
      <c r="J150" s="32">
        <f t="shared" si="148"/>
        <v>0</v>
      </c>
      <c r="K150" s="32">
        <f t="shared" si="148"/>
        <v>0</v>
      </c>
      <c r="L150" s="17" t="e">
        <f t="shared" si="140"/>
        <v>#DIV/0!</v>
      </c>
      <c r="M150" s="17" t="e">
        <f t="shared" si="141"/>
        <v>#DIV/0!</v>
      </c>
      <c r="O150"/>
    </row>
    <row r="151" spans="1:16" ht="38.25" x14ac:dyDescent="0.2">
      <c r="A151" s="1" t="s">
        <v>82</v>
      </c>
      <c r="B151" s="2" t="s">
        <v>133</v>
      </c>
      <c r="C151" s="2" t="s">
        <v>83</v>
      </c>
      <c r="D151" s="32">
        <f>D152</f>
        <v>2722.5</v>
      </c>
      <c r="E151" s="32">
        <f t="shared" si="148"/>
        <v>0</v>
      </c>
      <c r="F151" s="32">
        <f t="shared" si="148"/>
        <v>-2722.5</v>
      </c>
      <c r="G151" s="32">
        <f t="shared" si="148"/>
        <v>0</v>
      </c>
      <c r="H151" s="32">
        <f t="shared" si="148"/>
        <v>0</v>
      </c>
      <c r="I151" s="32">
        <f t="shared" si="148"/>
        <v>-2722.5</v>
      </c>
      <c r="J151" s="32">
        <f t="shared" si="148"/>
        <v>0</v>
      </c>
      <c r="K151" s="32">
        <f t="shared" si="148"/>
        <v>0</v>
      </c>
      <c r="L151" s="17" t="e">
        <f t="shared" si="140"/>
        <v>#DIV/0!</v>
      </c>
      <c r="M151" s="17" t="e">
        <f t="shared" si="141"/>
        <v>#DIV/0!</v>
      </c>
      <c r="O151"/>
    </row>
    <row r="152" spans="1:16" s="14" customFormat="1" ht="24" x14ac:dyDescent="0.2">
      <c r="A152" s="12" t="s">
        <v>84</v>
      </c>
      <c r="B152" s="13" t="s">
        <v>133</v>
      </c>
      <c r="C152" s="13" t="s">
        <v>85</v>
      </c>
      <c r="D152" s="33">
        <v>2722.5</v>
      </c>
      <c r="E152" s="33">
        <v>0</v>
      </c>
      <c r="F152" s="33">
        <v>-2722.5</v>
      </c>
      <c r="G152" s="33">
        <v>0</v>
      </c>
      <c r="H152" s="33">
        <f>G152-E152</f>
        <v>0</v>
      </c>
      <c r="I152" s="33">
        <f>G152-D152</f>
        <v>-2722.5</v>
      </c>
      <c r="J152" s="33">
        <v>0</v>
      </c>
      <c r="K152" s="33">
        <v>0</v>
      </c>
      <c r="L152" s="18" t="e">
        <f t="shared" si="140"/>
        <v>#DIV/0!</v>
      </c>
      <c r="M152" s="18" t="e">
        <f t="shared" si="141"/>
        <v>#DIV/0!</v>
      </c>
      <c r="P152" s="60"/>
    </row>
    <row r="153" spans="1:16" s="8" customFormat="1" ht="25.5" x14ac:dyDescent="0.2">
      <c r="A153" s="6" t="s">
        <v>134</v>
      </c>
      <c r="B153" s="7" t="s">
        <v>135</v>
      </c>
      <c r="C153" s="7" t="s">
        <v>3</v>
      </c>
      <c r="D153" s="31">
        <f>D154+D157+D162+D165+D168+D171</f>
        <v>0</v>
      </c>
      <c r="E153" s="31">
        <f t="shared" ref="E153:K153" si="149">E154+E157+E162+E165+E168+E171</f>
        <v>73389.000000000015</v>
      </c>
      <c r="F153" s="31">
        <f t="shared" si="149"/>
        <v>73389.000000000015</v>
      </c>
      <c r="G153" s="31">
        <f t="shared" si="149"/>
        <v>67154.7</v>
      </c>
      <c r="H153" s="31">
        <f t="shared" si="149"/>
        <v>-6234.2999999999993</v>
      </c>
      <c r="I153" s="31">
        <f t="shared" si="149"/>
        <v>67154.7</v>
      </c>
      <c r="J153" s="31">
        <f t="shared" ref="J153" si="150">J154+J157+J162+J165+J168+J171</f>
        <v>67154.7</v>
      </c>
      <c r="K153" s="31">
        <f t="shared" si="149"/>
        <v>56804.800000000003</v>
      </c>
      <c r="L153" s="16">
        <f t="shared" si="140"/>
        <v>0.84587973738249156</v>
      </c>
      <c r="M153" s="16">
        <f t="shared" si="141"/>
        <v>0.84587973738249156</v>
      </c>
      <c r="P153" s="59"/>
    </row>
    <row r="154" spans="1:16" ht="38.25" x14ac:dyDescent="0.2">
      <c r="A154" s="1" t="s">
        <v>136</v>
      </c>
      <c r="B154" s="2" t="s">
        <v>137</v>
      </c>
      <c r="C154" s="2" t="s">
        <v>3</v>
      </c>
      <c r="D154" s="32">
        <f>D155</f>
        <v>0</v>
      </c>
      <c r="E154" s="32">
        <f t="shared" ref="E154:K155" si="151">E155</f>
        <v>118.6</v>
      </c>
      <c r="F154" s="32">
        <f t="shared" si="151"/>
        <v>118.6</v>
      </c>
      <c r="G154" s="32">
        <f t="shared" si="151"/>
        <v>118.6</v>
      </c>
      <c r="H154" s="32">
        <f t="shared" si="151"/>
        <v>0</v>
      </c>
      <c r="I154" s="32">
        <f t="shared" si="151"/>
        <v>118.6</v>
      </c>
      <c r="J154" s="32">
        <f t="shared" si="151"/>
        <v>118.6</v>
      </c>
      <c r="K154" s="32">
        <f t="shared" si="151"/>
        <v>118.6</v>
      </c>
      <c r="L154" s="17">
        <f t="shared" si="140"/>
        <v>1</v>
      </c>
      <c r="M154" s="17">
        <f t="shared" si="141"/>
        <v>1</v>
      </c>
      <c r="O154"/>
    </row>
    <row r="155" spans="1:16" ht="38.25" x14ac:dyDescent="0.2">
      <c r="A155" s="1" t="s">
        <v>82</v>
      </c>
      <c r="B155" s="2" t="s">
        <v>137</v>
      </c>
      <c r="C155" s="2" t="s">
        <v>83</v>
      </c>
      <c r="D155" s="32">
        <f>D156</f>
        <v>0</v>
      </c>
      <c r="E155" s="32">
        <f t="shared" si="151"/>
        <v>118.6</v>
      </c>
      <c r="F155" s="32">
        <f t="shared" si="151"/>
        <v>118.6</v>
      </c>
      <c r="G155" s="32">
        <f t="shared" si="151"/>
        <v>118.6</v>
      </c>
      <c r="H155" s="32">
        <f t="shared" si="151"/>
        <v>0</v>
      </c>
      <c r="I155" s="32">
        <f t="shared" si="151"/>
        <v>118.6</v>
      </c>
      <c r="J155" s="32">
        <f t="shared" si="151"/>
        <v>118.6</v>
      </c>
      <c r="K155" s="32">
        <f t="shared" si="151"/>
        <v>118.6</v>
      </c>
      <c r="L155" s="17">
        <f t="shared" si="140"/>
        <v>1</v>
      </c>
      <c r="M155" s="17">
        <f t="shared" si="141"/>
        <v>1</v>
      </c>
      <c r="O155"/>
    </row>
    <row r="156" spans="1:16" s="14" customFormat="1" ht="24" x14ac:dyDescent="0.2">
      <c r="A156" s="12" t="s">
        <v>84</v>
      </c>
      <c r="B156" s="13" t="s">
        <v>137</v>
      </c>
      <c r="C156" s="13" t="s">
        <v>85</v>
      </c>
      <c r="D156" s="33">
        <v>0</v>
      </c>
      <c r="E156" s="33">
        <v>118.6</v>
      </c>
      <c r="F156" s="33">
        <v>118.6</v>
      </c>
      <c r="G156" s="33">
        <v>118.6</v>
      </c>
      <c r="H156" s="33">
        <f>G156-E156</f>
        <v>0</v>
      </c>
      <c r="I156" s="33">
        <f>G156-D156</f>
        <v>118.6</v>
      </c>
      <c r="J156" s="33">
        <v>118.6</v>
      </c>
      <c r="K156" s="33">
        <v>118.6</v>
      </c>
      <c r="L156" s="18">
        <f t="shared" si="140"/>
        <v>1</v>
      </c>
      <c r="M156" s="18">
        <f t="shared" si="141"/>
        <v>1</v>
      </c>
      <c r="P156" s="60"/>
    </row>
    <row r="157" spans="1:16" ht="25.5" x14ac:dyDescent="0.2">
      <c r="A157" s="1" t="s">
        <v>138</v>
      </c>
      <c r="B157" s="2" t="s">
        <v>139</v>
      </c>
      <c r="C157" s="2" t="s">
        <v>3</v>
      </c>
      <c r="D157" s="32">
        <f>D158+D160</f>
        <v>0</v>
      </c>
      <c r="E157" s="32">
        <f t="shared" ref="E157:K157" si="152">E158+E160</f>
        <v>70051</v>
      </c>
      <c r="F157" s="32">
        <f t="shared" si="152"/>
        <v>70051</v>
      </c>
      <c r="G157" s="32">
        <f t="shared" si="152"/>
        <v>65236</v>
      </c>
      <c r="H157" s="32">
        <f t="shared" si="152"/>
        <v>-4815</v>
      </c>
      <c r="I157" s="32">
        <f t="shared" si="152"/>
        <v>65236</v>
      </c>
      <c r="J157" s="32">
        <f t="shared" ref="J157" si="153">J158+J160</f>
        <v>65236</v>
      </c>
      <c r="K157" s="32">
        <f t="shared" si="152"/>
        <v>54886.100000000006</v>
      </c>
      <c r="L157" s="17">
        <f t="shared" si="140"/>
        <v>0.84134680237905457</v>
      </c>
      <c r="M157" s="17">
        <f t="shared" si="141"/>
        <v>0.84134680237905457</v>
      </c>
      <c r="O157"/>
    </row>
    <row r="158" spans="1:16" ht="25.5" x14ac:dyDescent="0.2">
      <c r="A158" s="1" t="s">
        <v>32</v>
      </c>
      <c r="B158" s="2" t="s">
        <v>139</v>
      </c>
      <c r="C158" s="2" t="s">
        <v>33</v>
      </c>
      <c r="D158" s="32">
        <f>D159</f>
        <v>0</v>
      </c>
      <c r="E158" s="32">
        <f t="shared" ref="E158:K158" si="154">E159</f>
        <v>50531</v>
      </c>
      <c r="F158" s="32">
        <f t="shared" si="154"/>
        <v>50531</v>
      </c>
      <c r="G158" s="32">
        <f t="shared" si="154"/>
        <v>45716</v>
      </c>
      <c r="H158" s="32">
        <f t="shared" si="154"/>
        <v>-4815</v>
      </c>
      <c r="I158" s="32">
        <f t="shared" si="154"/>
        <v>45716</v>
      </c>
      <c r="J158" s="32">
        <f t="shared" si="154"/>
        <v>45716</v>
      </c>
      <c r="K158" s="32">
        <f t="shared" si="154"/>
        <v>35372.800000000003</v>
      </c>
      <c r="L158" s="17">
        <f t="shared" si="140"/>
        <v>0.77375098433808742</v>
      </c>
      <c r="M158" s="17">
        <f t="shared" si="141"/>
        <v>0.77375098433808742</v>
      </c>
      <c r="O158"/>
    </row>
    <row r="159" spans="1:16" s="14" customFormat="1" ht="36" x14ac:dyDescent="0.2">
      <c r="A159" s="12" t="s">
        <v>34</v>
      </c>
      <c r="B159" s="13" t="s">
        <v>139</v>
      </c>
      <c r="C159" s="13" t="s">
        <v>35</v>
      </c>
      <c r="D159" s="33">
        <v>0</v>
      </c>
      <c r="E159" s="33">
        <v>50531</v>
      </c>
      <c r="F159" s="33">
        <v>50531</v>
      </c>
      <c r="G159" s="33">
        <v>45716</v>
      </c>
      <c r="H159" s="33">
        <f>G159-E159</f>
        <v>-4815</v>
      </c>
      <c r="I159" s="33">
        <f>G159-D159</f>
        <v>45716</v>
      </c>
      <c r="J159" s="33">
        <v>45716</v>
      </c>
      <c r="K159" s="33">
        <v>35372.800000000003</v>
      </c>
      <c r="L159" s="18">
        <f t="shared" si="140"/>
        <v>0.77375098433808742</v>
      </c>
      <c r="M159" s="18">
        <f t="shared" si="141"/>
        <v>0.77375098433808742</v>
      </c>
      <c r="P159" s="60"/>
    </row>
    <row r="160" spans="1:16" ht="38.25" x14ac:dyDescent="0.2">
      <c r="A160" s="1" t="s">
        <v>82</v>
      </c>
      <c r="B160" s="2" t="s">
        <v>139</v>
      </c>
      <c r="C160" s="2" t="s">
        <v>83</v>
      </c>
      <c r="D160" s="32">
        <f>D161</f>
        <v>0</v>
      </c>
      <c r="E160" s="32">
        <f t="shared" ref="E160:K160" si="155">E161</f>
        <v>19520</v>
      </c>
      <c r="F160" s="32">
        <f t="shared" si="155"/>
        <v>19520</v>
      </c>
      <c r="G160" s="32">
        <f t="shared" si="155"/>
        <v>19520</v>
      </c>
      <c r="H160" s="32">
        <f t="shared" si="155"/>
        <v>0</v>
      </c>
      <c r="I160" s="32">
        <f t="shared" si="155"/>
        <v>19520</v>
      </c>
      <c r="J160" s="32">
        <f t="shared" si="155"/>
        <v>19520</v>
      </c>
      <c r="K160" s="32">
        <f t="shared" si="155"/>
        <v>19513.3</v>
      </c>
      <c r="L160" s="17">
        <f t="shared" si="140"/>
        <v>0.99965676229508194</v>
      </c>
      <c r="M160" s="17">
        <f t="shared" si="141"/>
        <v>0.99965676229508194</v>
      </c>
      <c r="O160"/>
    </row>
    <row r="161" spans="1:16" s="14" customFormat="1" ht="24" x14ac:dyDescent="0.2">
      <c r="A161" s="12" t="s">
        <v>84</v>
      </c>
      <c r="B161" s="13" t="s">
        <v>139</v>
      </c>
      <c r="C161" s="13" t="s">
        <v>85</v>
      </c>
      <c r="D161" s="33">
        <v>0</v>
      </c>
      <c r="E161" s="33">
        <v>19520</v>
      </c>
      <c r="F161" s="33">
        <v>19520</v>
      </c>
      <c r="G161" s="33">
        <v>19520</v>
      </c>
      <c r="H161" s="33">
        <f>G161-E161</f>
        <v>0</v>
      </c>
      <c r="I161" s="33">
        <f>G161-D161</f>
        <v>19520</v>
      </c>
      <c r="J161" s="33">
        <v>19520</v>
      </c>
      <c r="K161" s="33">
        <v>19513.3</v>
      </c>
      <c r="L161" s="18">
        <f t="shared" si="140"/>
        <v>0.99965676229508194</v>
      </c>
      <c r="M161" s="18">
        <f t="shared" si="141"/>
        <v>0.99965676229508194</v>
      </c>
      <c r="P161" s="60"/>
    </row>
    <row r="162" spans="1:16" ht="38.25" x14ac:dyDescent="0.2">
      <c r="A162" s="1" t="s">
        <v>140</v>
      </c>
      <c r="B162" s="2" t="s">
        <v>141</v>
      </c>
      <c r="C162" s="2" t="s">
        <v>3</v>
      </c>
      <c r="D162" s="32">
        <f>D163</f>
        <v>0</v>
      </c>
      <c r="E162" s="32">
        <f t="shared" ref="E162:K163" si="156">E163</f>
        <v>18.100000000000001</v>
      </c>
      <c r="F162" s="32">
        <f t="shared" si="156"/>
        <v>18.100000000000001</v>
      </c>
      <c r="G162" s="32">
        <f t="shared" si="156"/>
        <v>18.100000000000001</v>
      </c>
      <c r="H162" s="32">
        <f t="shared" si="156"/>
        <v>0</v>
      </c>
      <c r="I162" s="32">
        <f t="shared" si="156"/>
        <v>18.100000000000001</v>
      </c>
      <c r="J162" s="32">
        <f t="shared" si="156"/>
        <v>18.100000000000001</v>
      </c>
      <c r="K162" s="32">
        <f t="shared" si="156"/>
        <v>18.100000000000001</v>
      </c>
      <c r="L162" s="17">
        <f t="shared" si="140"/>
        <v>1</v>
      </c>
      <c r="M162" s="17">
        <f t="shared" si="141"/>
        <v>1</v>
      </c>
      <c r="O162"/>
    </row>
    <row r="163" spans="1:16" ht="38.25" x14ac:dyDescent="0.2">
      <c r="A163" s="1" t="s">
        <v>82</v>
      </c>
      <c r="B163" s="2" t="s">
        <v>141</v>
      </c>
      <c r="C163" s="2" t="s">
        <v>83</v>
      </c>
      <c r="D163" s="32">
        <f>D164</f>
        <v>0</v>
      </c>
      <c r="E163" s="32">
        <f t="shared" si="156"/>
        <v>18.100000000000001</v>
      </c>
      <c r="F163" s="32">
        <f t="shared" si="156"/>
        <v>18.100000000000001</v>
      </c>
      <c r="G163" s="32">
        <f t="shared" si="156"/>
        <v>18.100000000000001</v>
      </c>
      <c r="H163" s="32">
        <f t="shared" si="156"/>
        <v>0</v>
      </c>
      <c r="I163" s="32">
        <f t="shared" si="156"/>
        <v>18.100000000000001</v>
      </c>
      <c r="J163" s="32">
        <f t="shared" si="156"/>
        <v>18.100000000000001</v>
      </c>
      <c r="K163" s="32">
        <f t="shared" si="156"/>
        <v>18.100000000000001</v>
      </c>
      <c r="L163" s="17">
        <f t="shared" si="140"/>
        <v>1</v>
      </c>
      <c r="M163" s="17">
        <f t="shared" si="141"/>
        <v>1</v>
      </c>
      <c r="O163"/>
    </row>
    <row r="164" spans="1:16" s="14" customFormat="1" ht="24" x14ac:dyDescent="0.2">
      <c r="A164" s="12" t="s">
        <v>84</v>
      </c>
      <c r="B164" s="13" t="s">
        <v>141</v>
      </c>
      <c r="C164" s="13" t="s">
        <v>85</v>
      </c>
      <c r="D164" s="33">
        <v>0</v>
      </c>
      <c r="E164" s="33">
        <v>18.100000000000001</v>
      </c>
      <c r="F164" s="33">
        <v>18.100000000000001</v>
      </c>
      <c r="G164" s="33">
        <v>18.100000000000001</v>
      </c>
      <c r="H164" s="33">
        <f>G164-E164</f>
        <v>0</v>
      </c>
      <c r="I164" s="33">
        <f>G164-D164</f>
        <v>18.100000000000001</v>
      </c>
      <c r="J164" s="33">
        <v>18.100000000000001</v>
      </c>
      <c r="K164" s="33">
        <v>18.100000000000001</v>
      </c>
      <c r="L164" s="18">
        <f t="shared" si="140"/>
        <v>1</v>
      </c>
      <c r="M164" s="18">
        <f t="shared" si="141"/>
        <v>1</v>
      </c>
      <c r="P164" s="60"/>
    </row>
    <row r="165" spans="1:16" ht="25.5" x14ac:dyDescent="0.2">
      <c r="A165" s="1" t="s">
        <v>138</v>
      </c>
      <c r="B165" s="2" t="s">
        <v>142</v>
      </c>
      <c r="C165" s="2" t="s">
        <v>3</v>
      </c>
      <c r="D165" s="32">
        <f>D166</f>
        <v>0</v>
      </c>
      <c r="E165" s="32">
        <f t="shared" ref="E165:E166" si="157">E166</f>
        <v>14.2</v>
      </c>
      <c r="F165" s="32">
        <f t="shared" ref="F165:F166" si="158">F166</f>
        <v>14.2</v>
      </c>
      <c r="G165" s="32">
        <f t="shared" ref="G165:G166" si="159">G166</f>
        <v>0</v>
      </c>
      <c r="H165" s="32">
        <f t="shared" ref="H165:H166" si="160">H166</f>
        <v>-14.2</v>
      </c>
      <c r="I165" s="32">
        <f t="shared" ref="I165:J166" si="161">I166</f>
        <v>0</v>
      </c>
      <c r="J165" s="32">
        <f t="shared" si="161"/>
        <v>0</v>
      </c>
      <c r="K165" s="32">
        <f t="shared" ref="K165:K166" si="162">K166</f>
        <v>0</v>
      </c>
      <c r="L165" s="17" t="e">
        <f t="shared" si="140"/>
        <v>#DIV/0!</v>
      </c>
      <c r="M165" s="17" t="e">
        <f t="shared" si="141"/>
        <v>#DIV/0!</v>
      </c>
      <c r="O165"/>
    </row>
    <row r="166" spans="1:16" ht="25.5" x14ac:dyDescent="0.2">
      <c r="A166" s="1" t="s">
        <v>32</v>
      </c>
      <c r="B166" s="2" t="s">
        <v>142</v>
      </c>
      <c r="C166" s="2" t="s">
        <v>33</v>
      </c>
      <c r="D166" s="32">
        <f>D167</f>
        <v>0</v>
      </c>
      <c r="E166" s="32">
        <f t="shared" si="157"/>
        <v>14.2</v>
      </c>
      <c r="F166" s="32">
        <f t="shared" si="158"/>
        <v>14.2</v>
      </c>
      <c r="G166" s="32">
        <f t="shared" si="159"/>
        <v>0</v>
      </c>
      <c r="H166" s="32">
        <f t="shared" si="160"/>
        <v>-14.2</v>
      </c>
      <c r="I166" s="32">
        <f t="shared" si="161"/>
        <v>0</v>
      </c>
      <c r="J166" s="32">
        <f t="shared" si="161"/>
        <v>0</v>
      </c>
      <c r="K166" s="32">
        <f t="shared" si="162"/>
        <v>0</v>
      </c>
      <c r="L166" s="17" t="e">
        <f t="shared" si="140"/>
        <v>#DIV/0!</v>
      </c>
      <c r="M166" s="17" t="e">
        <f t="shared" si="141"/>
        <v>#DIV/0!</v>
      </c>
      <c r="O166"/>
    </row>
    <row r="167" spans="1:16" s="14" customFormat="1" ht="36" x14ac:dyDescent="0.2">
      <c r="A167" s="12" t="s">
        <v>34</v>
      </c>
      <c r="B167" s="13" t="s">
        <v>142</v>
      </c>
      <c r="C167" s="13" t="s">
        <v>35</v>
      </c>
      <c r="D167" s="33">
        <v>0</v>
      </c>
      <c r="E167" s="33">
        <v>14.2</v>
      </c>
      <c r="F167" s="33">
        <v>14.2</v>
      </c>
      <c r="G167" s="33">
        <v>0</v>
      </c>
      <c r="H167" s="33">
        <f>G167-E167</f>
        <v>-14.2</v>
      </c>
      <c r="I167" s="33">
        <f>G167-D167</f>
        <v>0</v>
      </c>
      <c r="J167" s="33">
        <v>0</v>
      </c>
      <c r="K167" s="33">
        <v>0</v>
      </c>
      <c r="L167" s="18" t="e">
        <f t="shared" si="140"/>
        <v>#DIV/0!</v>
      </c>
      <c r="M167" s="18" t="e">
        <f t="shared" si="141"/>
        <v>#DIV/0!</v>
      </c>
      <c r="P167" s="60"/>
    </row>
    <row r="168" spans="1:16" ht="38.25" x14ac:dyDescent="0.2">
      <c r="A168" s="1" t="s">
        <v>136</v>
      </c>
      <c r="B168" s="2" t="s">
        <v>143</v>
      </c>
      <c r="C168" s="2" t="s">
        <v>3</v>
      </c>
      <c r="D168" s="32">
        <f>D169</f>
        <v>0</v>
      </c>
      <c r="E168" s="32">
        <f t="shared" ref="E168:E169" si="163">E169</f>
        <v>1782</v>
      </c>
      <c r="F168" s="32">
        <f t="shared" ref="F168:F169" si="164">F169</f>
        <v>1782</v>
      </c>
      <c r="G168" s="32">
        <f t="shared" ref="G168:G169" si="165">G169</f>
        <v>1782</v>
      </c>
      <c r="H168" s="32">
        <f t="shared" ref="H168:H169" si="166">H169</f>
        <v>0</v>
      </c>
      <c r="I168" s="32">
        <f t="shared" ref="I168:J169" si="167">I169</f>
        <v>1782</v>
      </c>
      <c r="J168" s="32">
        <f t="shared" si="167"/>
        <v>1782</v>
      </c>
      <c r="K168" s="32">
        <f t="shared" ref="K168:K169" si="168">K169</f>
        <v>1782</v>
      </c>
      <c r="L168" s="17">
        <f t="shared" si="140"/>
        <v>1</v>
      </c>
      <c r="M168" s="17">
        <f t="shared" si="141"/>
        <v>1</v>
      </c>
      <c r="O168"/>
    </row>
    <row r="169" spans="1:16" ht="38.25" x14ac:dyDescent="0.2">
      <c r="A169" s="1" t="s">
        <v>82</v>
      </c>
      <c r="B169" s="2" t="s">
        <v>143</v>
      </c>
      <c r="C169" s="2" t="s">
        <v>83</v>
      </c>
      <c r="D169" s="32">
        <f>D170</f>
        <v>0</v>
      </c>
      <c r="E169" s="32">
        <f t="shared" si="163"/>
        <v>1782</v>
      </c>
      <c r="F169" s="32">
        <f t="shared" si="164"/>
        <v>1782</v>
      </c>
      <c r="G169" s="32">
        <f t="shared" si="165"/>
        <v>1782</v>
      </c>
      <c r="H169" s="32">
        <f t="shared" si="166"/>
        <v>0</v>
      </c>
      <c r="I169" s="32">
        <f t="shared" si="167"/>
        <v>1782</v>
      </c>
      <c r="J169" s="32">
        <f t="shared" si="167"/>
        <v>1782</v>
      </c>
      <c r="K169" s="32">
        <f t="shared" si="168"/>
        <v>1782</v>
      </c>
      <c r="L169" s="17">
        <f t="shared" si="140"/>
        <v>1</v>
      </c>
      <c r="M169" s="17">
        <f t="shared" si="141"/>
        <v>1</v>
      </c>
      <c r="O169"/>
    </row>
    <row r="170" spans="1:16" s="14" customFormat="1" ht="24" x14ac:dyDescent="0.2">
      <c r="A170" s="12" t="s">
        <v>84</v>
      </c>
      <c r="B170" s="13" t="s">
        <v>143</v>
      </c>
      <c r="C170" s="13" t="s">
        <v>85</v>
      </c>
      <c r="D170" s="33">
        <v>0</v>
      </c>
      <c r="E170" s="33">
        <v>1782</v>
      </c>
      <c r="F170" s="33">
        <v>1782</v>
      </c>
      <c r="G170" s="33">
        <v>1782</v>
      </c>
      <c r="H170" s="33">
        <f>G170-E170</f>
        <v>0</v>
      </c>
      <c r="I170" s="33">
        <f>G170-D170</f>
        <v>1782</v>
      </c>
      <c r="J170" s="33">
        <v>1782</v>
      </c>
      <c r="K170" s="33">
        <v>1782</v>
      </c>
      <c r="L170" s="18">
        <f t="shared" si="140"/>
        <v>1</v>
      </c>
      <c r="M170" s="18">
        <f t="shared" si="141"/>
        <v>1</v>
      </c>
      <c r="P170" s="60"/>
    </row>
    <row r="171" spans="1:16" ht="25.5" x14ac:dyDescent="0.2">
      <c r="A171" s="1" t="s">
        <v>138</v>
      </c>
      <c r="B171" s="2" t="s">
        <v>144</v>
      </c>
      <c r="C171" s="2" t="s">
        <v>3</v>
      </c>
      <c r="D171" s="32">
        <f>D172</f>
        <v>0</v>
      </c>
      <c r="E171" s="32">
        <f t="shared" ref="E171:E172" si="169">E172</f>
        <v>1405.1</v>
      </c>
      <c r="F171" s="32">
        <f t="shared" ref="F171:F172" si="170">F172</f>
        <v>1405.1</v>
      </c>
      <c r="G171" s="32">
        <f t="shared" ref="G171:G172" si="171">G172</f>
        <v>0</v>
      </c>
      <c r="H171" s="32">
        <f t="shared" ref="H171:H172" si="172">H172</f>
        <v>-1405.1</v>
      </c>
      <c r="I171" s="32">
        <f t="shared" ref="I171:J172" si="173">I172</f>
        <v>0</v>
      </c>
      <c r="J171" s="32">
        <f t="shared" si="173"/>
        <v>0</v>
      </c>
      <c r="K171" s="32">
        <f t="shared" ref="K171:K172" si="174">K172</f>
        <v>0</v>
      </c>
      <c r="L171" s="17" t="e">
        <f t="shared" si="140"/>
        <v>#DIV/0!</v>
      </c>
      <c r="M171" s="17" t="e">
        <f t="shared" si="141"/>
        <v>#DIV/0!</v>
      </c>
      <c r="O171"/>
    </row>
    <row r="172" spans="1:16" ht="25.5" x14ac:dyDescent="0.2">
      <c r="A172" s="1" t="s">
        <v>32</v>
      </c>
      <c r="B172" s="2" t="s">
        <v>144</v>
      </c>
      <c r="C172" s="2" t="s">
        <v>33</v>
      </c>
      <c r="D172" s="32">
        <f>D173</f>
        <v>0</v>
      </c>
      <c r="E172" s="32">
        <f t="shared" si="169"/>
        <v>1405.1</v>
      </c>
      <c r="F172" s="32">
        <f t="shared" si="170"/>
        <v>1405.1</v>
      </c>
      <c r="G172" s="32">
        <f t="shared" si="171"/>
        <v>0</v>
      </c>
      <c r="H172" s="32">
        <f t="shared" si="172"/>
        <v>-1405.1</v>
      </c>
      <c r="I172" s="32">
        <f t="shared" si="173"/>
        <v>0</v>
      </c>
      <c r="J172" s="32">
        <f t="shared" si="173"/>
        <v>0</v>
      </c>
      <c r="K172" s="32">
        <f t="shared" si="174"/>
        <v>0</v>
      </c>
      <c r="L172" s="17" t="e">
        <f t="shared" si="140"/>
        <v>#DIV/0!</v>
      </c>
      <c r="M172" s="17" t="e">
        <f t="shared" si="141"/>
        <v>#DIV/0!</v>
      </c>
      <c r="O172"/>
    </row>
    <row r="173" spans="1:16" s="14" customFormat="1" ht="36" x14ac:dyDescent="0.2">
      <c r="A173" s="12" t="s">
        <v>34</v>
      </c>
      <c r="B173" s="13" t="s">
        <v>144</v>
      </c>
      <c r="C173" s="13" t="s">
        <v>35</v>
      </c>
      <c r="D173" s="33">
        <v>0</v>
      </c>
      <c r="E173" s="33">
        <v>1405.1</v>
      </c>
      <c r="F173" s="33">
        <v>1405.1</v>
      </c>
      <c r="G173" s="33">
        <v>0</v>
      </c>
      <c r="H173" s="33">
        <f>G173-E173</f>
        <v>-1405.1</v>
      </c>
      <c r="I173" s="33">
        <f>G173-D173</f>
        <v>0</v>
      </c>
      <c r="J173" s="33">
        <v>0</v>
      </c>
      <c r="K173" s="33">
        <v>0</v>
      </c>
      <c r="L173" s="18" t="e">
        <f t="shared" si="140"/>
        <v>#DIV/0!</v>
      </c>
      <c r="M173" s="18" t="e">
        <f t="shared" si="141"/>
        <v>#DIV/0!</v>
      </c>
      <c r="P173" s="60"/>
    </row>
    <row r="174" spans="1:16" s="8" customFormat="1" ht="38.25" x14ac:dyDescent="0.2">
      <c r="A174" s="6" t="s">
        <v>145</v>
      </c>
      <c r="B174" s="7" t="s">
        <v>146</v>
      </c>
      <c r="C174" s="7" t="s">
        <v>3</v>
      </c>
      <c r="D174" s="31">
        <f>D175+D178+D181</f>
        <v>0</v>
      </c>
      <c r="E174" s="31">
        <f t="shared" ref="E174:K174" si="175">E175+E178+E181</f>
        <v>33701.599999999999</v>
      </c>
      <c r="F174" s="31">
        <f t="shared" si="175"/>
        <v>33701.599999999999</v>
      </c>
      <c r="G174" s="31">
        <f t="shared" si="175"/>
        <v>31158</v>
      </c>
      <c r="H174" s="31">
        <f t="shared" si="175"/>
        <v>-2543.6</v>
      </c>
      <c r="I174" s="31">
        <f t="shared" si="175"/>
        <v>31158</v>
      </c>
      <c r="J174" s="31">
        <f t="shared" ref="J174" si="176">J175+J178+J181</f>
        <v>31158</v>
      </c>
      <c r="K174" s="31">
        <f t="shared" si="175"/>
        <v>30348.199999999997</v>
      </c>
      <c r="L174" s="16">
        <f t="shared" si="140"/>
        <v>0.97400988510173947</v>
      </c>
      <c r="M174" s="16">
        <f t="shared" si="141"/>
        <v>0.97400988510173947</v>
      </c>
      <c r="P174" s="59"/>
    </row>
    <row r="175" spans="1:16" ht="153" x14ac:dyDescent="0.2">
      <c r="A175" s="1" t="s">
        <v>147</v>
      </c>
      <c r="B175" s="2" t="s">
        <v>148</v>
      </c>
      <c r="C175" s="2" t="s">
        <v>3</v>
      </c>
      <c r="D175" s="32">
        <f>D176</f>
        <v>0</v>
      </c>
      <c r="E175" s="32">
        <f t="shared" ref="E175:K176" si="177">E176</f>
        <v>863.5</v>
      </c>
      <c r="F175" s="32">
        <f t="shared" si="177"/>
        <v>863.5</v>
      </c>
      <c r="G175" s="32">
        <f t="shared" si="177"/>
        <v>842.9</v>
      </c>
      <c r="H175" s="32">
        <f t="shared" si="177"/>
        <v>-20.600000000000023</v>
      </c>
      <c r="I175" s="32">
        <f t="shared" si="177"/>
        <v>842.9</v>
      </c>
      <c r="J175" s="32">
        <f t="shared" si="177"/>
        <v>842.9</v>
      </c>
      <c r="K175" s="32">
        <f t="shared" si="177"/>
        <v>702</v>
      </c>
      <c r="L175" s="17">
        <f t="shared" si="140"/>
        <v>0.83283900818602441</v>
      </c>
      <c r="M175" s="17">
        <f t="shared" si="141"/>
        <v>0.83283900818602441</v>
      </c>
      <c r="O175"/>
    </row>
    <row r="176" spans="1:16" ht="38.25" x14ac:dyDescent="0.2">
      <c r="A176" s="1" t="s">
        <v>82</v>
      </c>
      <c r="B176" s="2" t="s">
        <v>148</v>
      </c>
      <c r="C176" s="2" t="s">
        <v>83</v>
      </c>
      <c r="D176" s="32">
        <f>D177</f>
        <v>0</v>
      </c>
      <c r="E176" s="32">
        <f t="shared" si="177"/>
        <v>863.5</v>
      </c>
      <c r="F176" s="32">
        <f t="shared" si="177"/>
        <v>863.5</v>
      </c>
      <c r="G176" s="32">
        <f t="shared" si="177"/>
        <v>842.9</v>
      </c>
      <c r="H176" s="32">
        <f t="shared" si="177"/>
        <v>-20.600000000000023</v>
      </c>
      <c r="I176" s="32">
        <f t="shared" si="177"/>
        <v>842.9</v>
      </c>
      <c r="J176" s="32">
        <f t="shared" si="177"/>
        <v>842.9</v>
      </c>
      <c r="K176" s="32">
        <f t="shared" si="177"/>
        <v>702</v>
      </c>
      <c r="L176" s="17">
        <f t="shared" si="140"/>
        <v>0.83283900818602441</v>
      </c>
      <c r="M176" s="17">
        <f t="shared" si="141"/>
        <v>0.83283900818602441</v>
      </c>
      <c r="O176"/>
    </row>
    <row r="177" spans="1:16" s="14" customFormat="1" ht="24" x14ac:dyDescent="0.2">
      <c r="A177" s="12" t="s">
        <v>84</v>
      </c>
      <c r="B177" s="13" t="s">
        <v>148</v>
      </c>
      <c r="C177" s="13" t="s">
        <v>85</v>
      </c>
      <c r="D177" s="33">
        <v>0</v>
      </c>
      <c r="E177" s="33">
        <v>863.5</v>
      </c>
      <c r="F177" s="33">
        <v>863.5</v>
      </c>
      <c r="G177" s="33">
        <v>842.9</v>
      </c>
      <c r="H177" s="33">
        <f>G177-E177</f>
        <v>-20.600000000000023</v>
      </c>
      <c r="I177" s="33">
        <f>G177-D177</f>
        <v>842.9</v>
      </c>
      <c r="J177" s="33">
        <v>842.9</v>
      </c>
      <c r="K177" s="33">
        <v>702</v>
      </c>
      <c r="L177" s="18">
        <f t="shared" si="140"/>
        <v>0.83283900818602441</v>
      </c>
      <c r="M177" s="18">
        <f t="shared" si="141"/>
        <v>0.83283900818602441</v>
      </c>
      <c r="P177" s="60"/>
    </row>
    <row r="178" spans="1:16" ht="63.75" x14ac:dyDescent="0.2">
      <c r="A178" s="1" t="s">
        <v>132</v>
      </c>
      <c r="B178" s="2" t="s">
        <v>149</v>
      </c>
      <c r="C178" s="2" t="s">
        <v>3</v>
      </c>
      <c r="D178" s="32">
        <f>D179</f>
        <v>0</v>
      </c>
      <c r="E178" s="32">
        <f t="shared" ref="E178:K179" si="178">E179</f>
        <v>2638.1</v>
      </c>
      <c r="F178" s="32">
        <f t="shared" si="178"/>
        <v>2638.1</v>
      </c>
      <c r="G178" s="32">
        <f t="shared" si="178"/>
        <v>2815.1</v>
      </c>
      <c r="H178" s="32">
        <f t="shared" si="178"/>
        <v>177</v>
      </c>
      <c r="I178" s="32">
        <f t="shared" si="178"/>
        <v>2815.1</v>
      </c>
      <c r="J178" s="32">
        <f t="shared" si="178"/>
        <v>2815.1</v>
      </c>
      <c r="K178" s="32">
        <f t="shared" si="178"/>
        <v>2815.1</v>
      </c>
      <c r="L178" s="17">
        <f t="shared" si="140"/>
        <v>1</v>
      </c>
      <c r="M178" s="17">
        <f t="shared" si="141"/>
        <v>1</v>
      </c>
      <c r="O178"/>
    </row>
    <row r="179" spans="1:16" ht="38.25" x14ac:dyDescent="0.2">
      <c r="A179" s="1" t="s">
        <v>82</v>
      </c>
      <c r="B179" s="2" t="s">
        <v>149</v>
      </c>
      <c r="C179" s="2" t="s">
        <v>83</v>
      </c>
      <c r="D179" s="32">
        <f>D180</f>
        <v>0</v>
      </c>
      <c r="E179" s="32">
        <f t="shared" si="178"/>
        <v>2638.1</v>
      </c>
      <c r="F179" s="32">
        <f t="shared" si="178"/>
        <v>2638.1</v>
      </c>
      <c r="G179" s="32">
        <f t="shared" si="178"/>
        <v>2815.1</v>
      </c>
      <c r="H179" s="32">
        <f t="shared" si="178"/>
        <v>177</v>
      </c>
      <c r="I179" s="32">
        <f t="shared" si="178"/>
        <v>2815.1</v>
      </c>
      <c r="J179" s="32">
        <f t="shared" si="178"/>
        <v>2815.1</v>
      </c>
      <c r="K179" s="32">
        <f t="shared" si="178"/>
        <v>2815.1</v>
      </c>
      <c r="L179" s="17">
        <f t="shared" si="140"/>
        <v>1</v>
      </c>
      <c r="M179" s="17">
        <f t="shared" si="141"/>
        <v>1</v>
      </c>
      <c r="O179"/>
    </row>
    <row r="180" spans="1:16" s="14" customFormat="1" ht="24" x14ac:dyDescent="0.2">
      <c r="A180" s="12" t="s">
        <v>84</v>
      </c>
      <c r="B180" s="13" t="s">
        <v>149</v>
      </c>
      <c r="C180" s="13" t="s">
        <v>85</v>
      </c>
      <c r="D180" s="33">
        <v>0</v>
      </c>
      <c r="E180" s="33">
        <v>2638.1</v>
      </c>
      <c r="F180" s="33">
        <v>2638.1</v>
      </c>
      <c r="G180" s="33">
        <v>2815.1</v>
      </c>
      <c r="H180" s="33">
        <f>G180-E180</f>
        <v>177</v>
      </c>
      <c r="I180" s="33">
        <f>G180-D180</f>
        <v>2815.1</v>
      </c>
      <c r="J180" s="33">
        <v>2815.1</v>
      </c>
      <c r="K180" s="33">
        <v>2815.1</v>
      </c>
      <c r="L180" s="18">
        <f t="shared" si="140"/>
        <v>1</v>
      </c>
      <c r="M180" s="18">
        <f t="shared" si="141"/>
        <v>1</v>
      </c>
      <c r="P180" s="60"/>
    </row>
    <row r="181" spans="1:16" ht="51" x14ac:dyDescent="0.2">
      <c r="A181" s="1" t="s">
        <v>150</v>
      </c>
      <c r="B181" s="2" t="s">
        <v>151</v>
      </c>
      <c r="C181" s="2" t="s">
        <v>3</v>
      </c>
      <c r="D181" s="32">
        <f>D182</f>
        <v>0</v>
      </c>
      <c r="E181" s="32">
        <f t="shared" ref="E181:E182" si="179">E182</f>
        <v>30200</v>
      </c>
      <c r="F181" s="32">
        <f t="shared" ref="F181:F182" si="180">F182</f>
        <v>30200</v>
      </c>
      <c r="G181" s="32">
        <f t="shared" ref="G181:G182" si="181">G182</f>
        <v>27500</v>
      </c>
      <c r="H181" s="32">
        <f t="shared" ref="H181:H182" si="182">H182</f>
        <v>-2700</v>
      </c>
      <c r="I181" s="32">
        <f t="shared" ref="I181:J182" si="183">I182</f>
        <v>27500</v>
      </c>
      <c r="J181" s="32">
        <f t="shared" si="183"/>
        <v>27500</v>
      </c>
      <c r="K181" s="32">
        <f t="shared" ref="K181:K182" si="184">K182</f>
        <v>26831.1</v>
      </c>
      <c r="L181" s="17">
        <f t="shared" si="140"/>
        <v>0.97567636363636356</v>
      </c>
      <c r="M181" s="17">
        <f t="shared" si="141"/>
        <v>0.97567636363636356</v>
      </c>
      <c r="O181"/>
    </row>
    <row r="182" spans="1:16" ht="38.25" x14ac:dyDescent="0.2">
      <c r="A182" s="1" t="s">
        <v>82</v>
      </c>
      <c r="B182" s="2" t="s">
        <v>151</v>
      </c>
      <c r="C182" s="2" t="s">
        <v>83</v>
      </c>
      <c r="D182" s="32">
        <f>D183</f>
        <v>0</v>
      </c>
      <c r="E182" s="32">
        <f t="shared" si="179"/>
        <v>30200</v>
      </c>
      <c r="F182" s="32">
        <f t="shared" si="180"/>
        <v>30200</v>
      </c>
      <c r="G182" s="32">
        <f t="shared" si="181"/>
        <v>27500</v>
      </c>
      <c r="H182" s="32">
        <f t="shared" si="182"/>
        <v>-2700</v>
      </c>
      <c r="I182" s="32">
        <f t="shared" si="183"/>
        <v>27500</v>
      </c>
      <c r="J182" s="32">
        <f t="shared" si="183"/>
        <v>27500</v>
      </c>
      <c r="K182" s="32">
        <f t="shared" si="184"/>
        <v>26831.1</v>
      </c>
      <c r="L182" s="17">
        <f t="shared" si="140"/>
        <v>0.97567636363636356</v>
      </c>
      <c r="M182" s="17">
        <f t="shared" si="141"/>
        <v>0.97567636363636356</v>
      </c>
      <c r="O182"/>
    </row>
    <row r="183" spans="1:16" s="14" customFormat="1" ht="24" x14ac:dyDescent="0.2">
      <c r="A183" s="12" t="s">
        <v>84</v>
      </c>
      <c r="B183" s="13" t="s">
        <v>151</v>
      </c>
      <c r="C183" s="13" t="s">
        <v>85</v>
      </c>
      <c r="D183" s="33">
        <v>0</v>
      </c>
      <c r="E183" s="33">
        <v>30200</v>
      </c>
      <c r="F183" s="33">
        <v>30200</v>
      </c>
      <c r="G183" s="33">
        <v>27500</v>
      </c>
      <c r="H183" s="33">
        <f>G183-E183</f>
        <v>-2700</v>
      </c>
      <c r="I183" s="33">
        <f>G183-D183</f>
        <v>27500</v>
      </c>
      <c r="J183" s="33">
        <v>27500</v>
      </c>
      <c r="K183" s="33">
        <v>26831.1</v>
      </c>
      <c r="L183" s="18">
        <f t="shared" si="140"/>
        <v>0.97567636363636356</v>
      </c>
      <c r="M183" s="18">
        <f t="shared" si="141"/>
        <v>0.97567636363636356</v>
      </c>
      <c r="P183" s="60"/>
    </row>
    <row r="184" spans="1:16" s="8" customFormat="1" ht="51" x14ac:dyDescent="0.2">
      <c r="A184" s="6" t="s">
        <v>152</v>
      </c>
      <c r="B184" s="7" t="s">
        <v>153</v>
      </c>
      <c r="C184" s="7" t="s">
        <v>3</v>
      </c>
      <c r="D184" s="31">
        <f>D185+D188</f>
        <v>133826.4</v>
      </c>
      <c r="E184" s="31">
        <f t="shared" ref="E184:K184" si="185">E185+E188</f>
        <v>210946</v>
      </c>
      <c r="F184" s="31">
        <f t="shared" si="185"/>
        <v>77119.600000000006</v>
      </c>
      <c r="G184" s="31">
        <f t="shared" si="185"/>
        <v>213546</v>
      </c>
      <c r="H184" s="31">
        <f t="shared" si="185"/>
        <v>2600</v>
      </c>
      <c r="I184" s="31">
        <f t="shared" si="185"/>
        <v>79719.599999999991</v>
      </c>
      <c r="J184" s="31">
        <f t="shared" ref="J184" si="186">J185+J188</f>
        <v>213546</v>
      </c>
      <c r="K184" s="31">
        <f t="shared" si="185"/>
        <v>200011.7</v>
      </c>
      <c r="L184" s="16">
        <f t="shared" si="140"/>
        <v>0.93662114954155085</v>
      </c>
      <c r="M184" s="16">
        <f t="shared" si="141"/>
        <v>0.93662114954155085</v>
      </c>
      <c r="P184" s="59"/>
    </row>
    <row r="185" spans="1:16" ht="25.5" x14ac:dyDescent="0.2">
      <c r="A185" s="1" t="s">
        <v>42</v>
      </c>
      <c r="B185" s="2" t="s">
        <v>154</v>
      </c>
      <c r="C185" s="2" t="s">
        <v>3</v>
      </c>
      <c r="D185" s="32">
        <f>D186</f>
        <v>62852.2</v>
      </c>
      <c r="E185" s="32">
        <f t="shared" ref="E185:K186" si="187">E186</f>
        <v>75728.2</v>
      </c>
      <c r="F185" s="32">
        <f t="shared" si="187"/>
        <v>12876</v>
      </c>
      <c r="G185" s="32">
        <f t="shared" si="187"/>
        <v>78328.2</v>
      </c>
      <c r="H185" s="32">
        <f t="shared" si="187"/>
        <v>2600</v>
      </c>
      <c r="I185" s="32">
        <f t="shared" si="187"/>
        <v>15476</v>
      </c>
      <c r="J185" s="32">
        <f t="shared" si="187"/>
        <v>78328.2</v>
      </c>
      <c r="K185" s="32">
        <f t="shared" si="187"/>
        <v>69365.600000000006</v>
      </c>
      <c r="L185" s="17">
        <f t="shared" si="140"/>
        <v>0.88557633138512071</v>
      </c>
      <c r="M185" s="17">
        <f t="shared" si="141"/>
        <v>0.88557633138512071</v>
      </c>
      <c r="O185"/>
    </row>
    <row r="186" spans="1:16" ht="38.25" x14ac:dyDescent="0.2">
      <c r="A186" s="1" t="s">
        <v>82</v>
      </c>
      <c r="B186" s="2" t="s">
        <v>154</v>
      </c>
      <c r="C186" s="2" t="s">
        <v>83</v>
      </c>
      <c r="D186" s="32">
        <f>D187</f>
        <v>62852.2</v>
      </c>
      <c r="E186" s="32">
        <f t="shared" si="187"/>
        <v>75728.2</v>
      </c>
      <c r="F186" s="32">
        <f t="shared" si="187"/>
        <v>12876</v>
      </c>
      <c r="G186" s="32">
        <f t="shared" si="187"/>
        <v>78328.2</v>
      </c>
      <c r="H186" s="32">
        <f t="shared" si="187"/>
        <v>2600</v>
      </c>
      <c r="I186" s="32">
        <f t="shared" si="187"/>
        <v>15476</v>
      </c>
      <c r="J186" s="32">
        <f t="shared" si="187"/>
        <v>78328.2</v>
      </c>
      <c r="K186" s="32">
        <f t="shared" si="187"/>
        <v>69365.600000000006</v>
      </c>
      <c r="L186" s="17">
        <f t="shared" si="140"/>
        <v>0.88557633138512071</v>
      </c>
      <c r="M186" s="17">
        <f t="shared" si="141"/>
        <v>0.88557633138512071</v>
      </c>
      <c r="O186"/>
    </row>
    <row r="187" spans="1:16" s="14" customFormat="1" ht="24" x14ac:dyDescent="0.2">
      <c r="A187" s="12" t="s">
        <v>84</v>
      </c>
      <c r="B187" s="13" t="s">
        <v>154</v>
      </c>
      <c r="C187" s="13" t="s">
        <v>85</v>
      </c>
      <c r="D187" s="33">
        <v>62852.2</v>
      </c>
      <c r="E187" s="33">
        <v>75728.2</v>
      </c>
      <c r="F187" s="33">
        <v>12876</v>
      </c>
      <c r="G187" s="33">
        <v>78328.2</v>
      </c>
      <c r="H187" s="33">
        <f>G187-E187</f>
        <v>2600</v>
      </c>
      <c r="I187" s="33">
        <f>G187-D187</f>
        <v>15476</v>
      </c>
      <c r="J187" s="33">
        <v>78328.2</v>
      </c>
      <c r="K187" s="33">
        <v>69365.600000000006</v>
      </c>
      <c r="L187" s="18">
        <f t="shared" si="140"/>
        <v>0.88557633138512071</v>
      </c>
      <c r="M187" s="18">
        <f t="shared" si="141"/>
        <v>0.88557633138512071</v>
      </c>
      <c r="P187" s="60"/>
    </row>
    <row r="188" spans="1:16" ht="102" x14ac:dyDescent="0.2">
      <c r="A188" s="1" t="s">
        <v>155</v>
      </c>
      <c r="B188" s="2" t="s">
        <v>156</v>
      </c>
      <c r="C188" s="2" t="s">
        <v>3</v>
      </c>
      <c r="D188" s="32">
        <f>D189</f>
        <v>70974.2</v>
      </c>
      <c r="E188" s="32">
        <f t="shared" ref="E188:K189" si="188">E189</f>
        <v>135217.79999999999</v>
      </c>
      <c r="F188" s="32">
        <f t="shared" si="188"/>
        <v>64243.6</v>
      </c>
      <c r="G188" s="32">
        <f t="shared" si="188"/>
        <v>135217.79999999999</v>
      </c>
      <c r="H188" s="32">
        <f t="shared" si="188"/>
        <v>0</v>
      </c>
      <c r="I188" s="32">
        <f t="shared" si="188"/>
        <v>64243.599999999991</v>
      </c>
      <c r="J188" s="32">
        <f t="shared" si="188"/>
        <v>135217.79999999999</v>
      </c>
      <c r="K188" s="32">
        <f t="shared" si="188"/>
        <v>130646.1</v>
      </c>
      <c r="L188" s="17">
        <f t="shared" si="140"/>
        <v>0.96619010219068802</v>
      </c>
      <c r="M188" s="17">
        <f t="shared" si="141"/>
        <v>0.96619010219068802</v>
      </c>
      <c r="O188"/>
    </row>
    <row r="189" spans="1:16" ht="38.25" x14ac:dyDescent="0.2">
      <c r="A189" s="1" t="s">
        <v>82</v>
      </c>
      <c r="B189" s="2" t="s">
        <v>156</v>
      </c>
      <c r="C189" s="2" t="s">
        <v>83</v>
      </c>
      <c r="D189" s="32">
        <f>D190</f>
        <v>70974.2</v>
      </c>
      <c r="E189" s="32">
        <f t="shared" si="188"/>
        <v>135217.79999999999</v>
      </c>
      <c r="F189" s="32">
        <f t="shared" si="188"/>
        <v>64243.6</v>
      </c>
      <c r="G189" s="32">
        <f t="shared" si="188"/>
        <v>135217.79999999999</v>
      </c>
      <c r="H189" s="32">
        <f t="shared" si="188"/>
        <v>0</v>
      </c>
      <c r="I189" s="32">
        <f t="shared" si="188"/>
        <v>64243.599999999991</v>
      </c>
      <c r="J189" s="32">
        <f t="shared" si="188"/>
        <v>135217.79999999999</v>
      </c>
      <c r="K189" s="32">
        <f t="shared" si="188"/>
        <v>130646.1</v>
      </c>
      <c r="L189" s="17">
        <f t="shared" si="140"/>
        <v>0.96619010219068802</v>
      </c>
      <c r="M189" s="17">
        <f t="shared" si="141"/>
        <v>0.96619010219068802</v>
      </c>
      <c r="O189"/>
    </row>
    <row r="190" spans="1:16" s="14" customFormat="1" ht="24" x14ac:dyDescent="0.2">
      <c r="A190" s="12" t="s">
        <v>84</v>
      </c>
      <c r="B190" s="13" t="s">
        <v>156</v>
      </c>
      <c r="C190" s="13" t="s">
        <v>85</v>
      </c>
      <c r="D190" s="33">
        <v>70974.2</v>
      </c>
      <c r="E190" s="33">
        <v>135217.79999999999</v>
      </c>
      <c r="F190" s="33">
        <v>64243.6</v>
      </c>
      <c r="G190" s="33">
        <v>135217.79999999999</v>
      </c>
      <c r="H190" s="33">
        <f>G190-E190</f>
        <v>0</v>
      </c>
      <c r="I190" s="33">
        <f>G190-D190</f>
        <v>64243.599999999991</v>
      </c>
      <c r="J190" s="33">
        <v>135217.79999999999</v>
      </c>
      <c r="K190" s="33">
        <v>130646.1</v>
      </c>
      <c r="L190" s="18">
        <f t="shared" si="140"/>
        <v>0.96619010219068802</v>
      </c>
      <c r="M190" s="18">
        <f t="shared" si="141"/>
        <v>0.96619010219068802</v>
      </c>
      <c r="P190" s="60"/>
    </row>
    <row r="191" spans="1:16" s="8" customFormat="1" ht="51" x14ac:dyDescent="0.2">
      <c r="A191" s="6" t="s">
        <v>157</v>
      </c>
      <c r="B191" s="7" t="s">
        <v>158</v>
      </c>
      <c r="C191" s="7" t="s">
        <v>3</v>
      </c>
      <c r="D191" s="31">
        <f>D192+D195+D198</f>
        <v>347085.8</v>
      </c>
      <c r="E191" s="31">
        <f t="shared" ref="E191:K191" si="189">E192+E195+E198</f>
        <v>593955.69999999995</v>
      </c>
      <c r="F191" s="31">
        <f t="shared" si="189"/>
        <v>246869.90000000002</v>
      </c>
      <c r="G191" s="31">
        <f t="shared" si="189"/>
        <v>610660.19999999995</v>
      </c>
      <c r="H191" s="31">
        <f t="shared" si="189"/>
        <v>16704.5</v>
      </c>
      <c r="I191" s="31">
        <f t="shared" si="189"/>
        <v>263574.40000000002</v>
      </c>
      <c r="J191" s="31">
        <f t="shared" ref="J191" si="190">J192+J195+J198</f>
        <v>610660.19999999995</v>
      </c>
      <c r="K191" s="31">
        <f t="shared" si="189"/>
        <v>583831.80000000005</v>
      </c>
      <c r="L191" s="16">
        <f t="shared" si="140"/>
        <v>0.95606656533371603</v>
      </c>
      <c r="M191" s="16">
        <f t="shared" si="141"/>
        <v>0.95606656533371603</v>
      </c>
      <c r="P191" s="59"/>
    </row>
    <row r="192" spans="1:16" ht="25.5" x14ac:dyDescent="0.2">
      <c r="A192" s="1" t="s">
        <v>42</v>
      </c>
      <c r="B192" s="2" t="s">
        <v>159</v>
      </c>
      <c r="C192" s="2" t="s">
        <v>3</v>
      </c>
      <c r="D192" s="32">
        <f>D193</f>
        <v>158212.9</v>
      </c>
      <c r="E192" s="32">
        <f t="shared" ref="E192:K193" si="191">E193</f>
        <v>193178.9</v>
      </c>
      <c r="F192" s="32">
        <f t="shared" si="191"/>
        <v>34966</v>
      </c>
      <c r="G192" s="32">
        <f t="shared" si="191"/>
        <v>209883.4</v>
      </c>
      <c r="H192" s="32">
        <f t="shared" si="191"/>
        <v>16704.5</v>
      </c>
      <c r="I192" s="32">
        <f t="shared" si="191"/>
        <v>51670.5</v>
      </c>
      <c r="J192" s="32">
        <f t="shared" si="191"/>
        <v>209883.4</v>
      </c>
      <c r="K192" s="32">
        <f t="shared" si="191"/>
        <v>183337.8</v>
      </c>
      <c r="L192" s="17">
        <f t="shared" si="140"/>
        <v>0.87352215563498592</v>
      </c>
      <c r="M192" s="17">
        <f t="shared" si="141"/>
        <v>0.87352215563498592</v>
      </c>
      <c r="O192"/>
    </row>
    <row r="193" spans="1:16" ht="38.25" x14ac:dyDescent="0.2">
      <c r="A193" s="1" t="s">
        <v>82</v>
      </c>
      <c r="B193" s="2" t="s">
        <v>159</v>
      </c>
      <c r="C193" s="2" t="s">
        <v>83</v>
      </c>
      <c r="D193" s="32">
        <f>D194</f>
        <v>158212.9</v>
      </c>
      <c r="E193" s="32">
        <f t="shared" si="191"/>
        <v>193178.9</v>
      </c>
      <c r="F193" s="32">
        <f t="shared" si="191"/>
        <v>34966</v>
      </c>
      <c r="G193" s="32">
        <f t="shared" si="191"/>
        <v>209883.4</v>
      </c>
      <c r="H193" s="32">
        <f t="shared" si="191"/>
        <v>16704.5</v>
      </c>
      <c r="I193" s="32">
        <f t="shared" si="191"/>
        <v>51670.5</v>
      </c>
      <c r="J193" s="32">
        <f t="shared" si="191"/>
        <v>209883.4</v>
      </c>
      <c r="K193" s="32">
        <f t="shared" si="191"/>
        <v>183337.8</v>
      </c>
      <c r="L193" s="17">
        <f t="shared" si="140"/>
        <v>0.87352215563498592</v>
      </c>
      <c r="M193" s="17">
        <f t="shared" si="141"/>
        <v>0.87352215563498592</v>
      </c>
      <c r="O193"/>
    </row>
    <row r="194" spans="1:16" s="14" customFormat="1" ht="24" x14ac:dyDescent="0.2">
      <c r="A194" s="12" t="s">
        <v>84</v>
      </c>
      <c r="B194" s="13" t="s">
        <v>159</v>
      </c>
      <c r="C194" s="13" t="s">
        <v>85</v>
      </c>
      <c r="D194" s="33">
        <v>158212.9</v>
      </c>
      <c r="E194" s="33">
        <v>193178.9</v>
      </c>
      <c r="F194" s="33">
        <v>34966</v>
      </c>
      <c r="G194" s="33">
        <v>209883.4</v>
      </c>
      <c r="H194" s="33">
        <f>G194-E194</f>
        <v>16704.5</v>
      </c>
      <c r="I194" s="33">
        <f>G194-D194</f>
        <v>51670.5</v>
      </c>
      <c r="J194" s="33">
        <v>209883.4</v>
      </c>
      <c r="K194" s="33">
        <v>183337.8</v>
      </c>
      <c r="L194" s="18">
        <f t="shared" si="140"/>
        <v>0.87352215563498592</v>
      </c>
      <c r="M194" s="18">
        <f t="shared" si="141"/>
        <v>0.87352215563498592</v>
      </c>
      <c r="P194" s="60"/>
    </row>
    <row r="195" spans="1:16" ht="153" x14ac:dyDescent="0.2">
      <c r="A195" s="1" t="s">
        <v>160</v>
      </c>
      <c r="B195" s="2" t="s">
        <v>161</v>
      </c>
      <c r="C195" s="2" t="s">
        <v>3</v>
      </c>
      <c r="D195" s="32">
        <f>D196</f>
        <v>172686.4</v>
      </c>
      <c r="E195" s="32">
        <f t="shared" ref="E195:K196" si="192">E196</f>
        <v>400776.8</v>
      </c>
      <c r="F195" s="32">
        <f t="shared" si="192"/>
        <v>228090.4</v>
      </c>
      <c r="G195" s="32">
        <f t="shared" si="192"/>
        <v>400776.8</v>
      </c>
      <c r="H195" s="32">
        <f t="shared" si="192"/>
        <v>0</v>
      </c>
      <c r="I195" s="32">
        <f t="shared" si="192"/>
        <v>228090.4</v>
      </c>
      <c r="J195" s="32">
        <f t="shared" si="192"/>
        <v>400776.8</v>
      </c>
      <c r="K195" s="32">
        <f t="shared" si="192"/>
        <v>400494</v>
      </c>
      <c r="L195" s="17">
        <f t="shared" si="140"/>
        <v>0.99929437033281365</v>
      </c>
      <c r="M195" s="17">
        <f t="shared" si="141"/>
        <v>0.99929437033281365</v>
      </c>
      <c r="O195"/>
    </row>
    <row r="196" spans="1:16" ht="38.25" x14ac:dyDescent="0.2">
      <c r="A196" s="1" t="s">
        <v>82</v>
      </c>
      <c r="B196" s="2" t="s">
        <v>161</v>
      </c>
      <c r="C196" s="2" t="s">
        <v>83</v>
      </c>
      <c r="D196" s="32">
        <f>D197</f>
        <v>172686.4</v>
      </c>
      <c r="E196" s="32">
        <f t="shared" si="192"/>
        <v>400776.8</v>
      </c>
      <c r="F196" s="32">
        <f t="shared" si="192"/>
        <v>228090.4</v>
      </c>
      <c r="G196" s="32">
        <f t="shared" si="192"/>
        <v>400776.8</v>
      </c>
      <c r="H196" s="32">
        <f t="shared" si="192"/>
        <v>0</v>
      </c>
      <c r="I196" s="32">
        <f t="shared" si="192"/>
        <v>228090.4</v>
      </c>
      <c r="J196" s="32">
        <f t="shared" si="192"/>
        <v>400776.8</v>
      </c>
      <c r="K196" s="32">
        <f t="shared" si="192"/>
        <v>400494</v>
      </c>
      <c r="L196" s="17">
        <f t="shared" si="140"/>
        <v>0.99929437033281365</v>
      </c>
      <c r="M196" s="17">
        <f t="shared" si="141"/>
        <v>0.99929437033281365</v>
      </c>
      <c r="O196"/>
    </row>
    <row r="197" spans="1:16" s="14" customFormat="1" ht="24" x14ac:dyDescent="0.2">
      <c r="A197" s="12" t="s">
        <v>84</v>
      </c>
      <c r="B197" s="13" t="s">
        <v>161</v>
      </c>
      <c r="C197" s="13" t="s">
        <v>85</v>
      </c>
      <c r="D197" s="33">
        <v>172686.4</v>
      </c>
      <c r="E197" s="33">
        <v>400776.8</v>
      </c>
      <c r="F197" s="33">
        <v>228090.4</v>
      </c>
      <c r="G197" s="33">
        <v>400776.8</v>
      </c>
      <c r="H197" s="33">
        <f>G197-E197</f>
        <v>0</v>
      </c>
      <c r="I197" s="33">
        <f>G197-D197</f>
        <v>228090.4</v>
      </c>
      <c r="J197" s="33">
        <v>400776.8</v>
      </c>
      <c r="K197" s="33">
        <v>400494</v>
      </c>
      <c r="L197" s="18">
        <f t="shared" si="140"/>
        <v>0.99929437033281365</v>
      </c>
      <c r="M197" s="18">
        <f t="shared" si="141"/>
        <v>0.99929437033281365</v>
      </c>
      <c r="P197" s="60"/>
    </row>
    <row r="198" spans="1:16" ht="51" x14ac:dyDescent="0.2">
      <c r="A198" s="1" t="s">
        <v>150</v>
      </c>
      <c r="B198" s="2" t="s">
        <v>162</v>
      </c>
      <c r="C198" s="2" t="s">
        <v>3</v>
      </c>
      <c r="D198" s="32">
        <f>D199</f>
        <v>16186.5</v>
      </c>
      <c r="E198" s="32">
        <f t="shared" ref="E198:E199" si="193">E199</f>
        <v>0</v>
      </c>
      <c r="F198" s="32">
        <f t="shared" ref="F198:F199" si="194">F199</f>
        <v>-16186.5</v>
      </c>
      <c r="G198" s="32">
        <f t="shared" ref="G198:G199" si="195">G199</f>
        <v>0</v>
      </c>
      <c r="H198" s="32">
        <f t="shared" ref="H198:H199" si="196">H199</f>
        <v>0</v>
      </c>
      <c r="I198" s="32">
        <f t="shared" ref="I198:J199" si="197">I199</f>
        <v>-16186.5</v>
      </c>
      <c r="J198" s="32">
        <f t="shared" si="197"/>
        <v>0</v>
      </c>
      <c r="K198" s="32">
        <f t="shared" ref="K198:K199" si="198">K199</f>
        <v>0</v>
      </c>
      <c r="L198" s="17" t="e">
        <f t="shared" ref="L198:L261" si="199">K198/G198</f>
        <v>#DIV/0!</v>
      </c>
      <c r="M198" s="17" t="e">
        <f t="shared" ref="M198:M261" si="200">K198/J198</f>
        <v>#DIV/0!</v>
      </c>
      <c r="O198"/>
    </row>
    <row r="199" spans="1:16" ht="38.25" x14ac:dyDescent="0.2">
      <c r="A199" s="1" t="s">
        <v>82</v>
      </c>
      <c r="B199" s="2" t="s">
        <v>162</v>
      </c>
      <c r="C199" s="2" t="s">
        <v>83</v>
      </c>
      <c r="D199" s="32">
        <f>D200</f>
        <v>16186.5</v>
      </c>
      <c r="E199" s="32">
        <f t="shared" si="193"/>
        <v>0</v>
      </c>
      <c r="F199" s="32">
        <f t="shared" si="194"/>
        <v>-16186.5</v>
      </c>
      <c r="G199" s="32">
        <f t="shared" si="195"/>
        <v>0</v>
      </c>
      <c r="H199" s="32">
        <f t="shared" si="196"/>
        <v>0</v>
      </c>
      <c r="I199" s="32">
        <f t="shared" si="197"/>
        <v>-16186.5</v>
      </c>
      <c r="J199" s="32">
        <f t="shared" si="197"/>
        <v>0</v>
      </c>
      <c r="K199" s="32">
        <f t="shared" si="198"/>
        <v>0</v>
      </c>
      <c r="L199" s="17" t="e">
        <f t="shared" si="199"/>
        <v>#DIV/0!</v>
      </c>
      <c r="M199" s="17" t="e">
        <f t="shared" si="200"/>
        <v>#DIV/0!</v>
      </c>
      <c r="O199"/>
    </row>
    <row r="200" spans="1:16" s="14" customFormat="1" ht="24" x14ac:dyDescent="0.2">
      <c r="A200" s="12" t="s">
        <v>84</v>
      </c>
      <c r="B200" s="13" t="s">
        <v>162</v>
      </c>
      <c r="C200" s="13" t="s">
        <v>85</v>
      </c>
      <c r="D200" s="33">
        <v>16186.5</v>
      </c>
      <c r="E200" s="33">
        <v>0</v>
      </c>
      <c r="F200" s="33">
        <v>-16186.5</v>
      </c>
      <c r="G200" s="33">
        <v>0</v>
      </c>
      <c r="H200" s="33">
        <f>G200-E200</f>
        <v>0</v>
      </c>
      <c r="I200" s="33">
        <f>G200-D200</f>
        <v>-16186.5</v>
      </c>
      <c r="J200" s="33">
        <v>0</v>
      </c>
      <c r="K200" s="33">
        <v>0</v>
      </c>
      <c r="L200" s="18" t="e">
        <f t="shared" si="199"/>
        <v>#DIV/0!</v>
      </c>
      <c r="M200" s="18" t="e">
        <f t="shared" si="200"/>
        <v>#DIV/0!</v>
      </c>
      <c r="P200" s="60"/>
    </row>
    <row r="201" spans="1:16" s="8" customFormat="1" ht="38.25" x14ac:dyDescent="0.2">
      <c r="A201" s="6" t="s">
        <v>163</v>
      </c>
      <c r="B201" s="7" t="s">
        <v>164</v>
      </c>
      <c r="C201" s="7" t="s">
        <v>3</v>
      </c>
      <c r="D201" s="31">
        <f>D202+D205</f>
        <v>1710.8</v>
      </c>
      <c r="E201" s="31">
        <f t="shared" ref="E201:K201" si="201">E202+E205</f>
        <v>1879.8</v>
      </c>
      <c r="F201" s="31">
        <f t="shared" si="201"/>
        <v>169</v>
      </c>
      <c r="G201" s="31">
        <f t="shared" si="201"/>
        <v>1877.6999999999998</v>
      </c>
      <c r="H201" s="31">
        <f t="shared" si="201"/>
        <v>-2.1000000000000227</v>
      </c>
      <c r="I201" s="31">
        <f t="shared" si="201"/>
        <v>166.89999999999998</v>
      </c>
      <c r="J201" s="31">
        <f t="shared" ref="J201" si="202">J202+J205</f>
        <v>1877.6999999999998</v>
      </c>
      <c r="K201" s="31">
        <f t="shared" si="201"/>
        <v>1876.1999999999998</v>
      </c>
      <c r="L201" s="16">
        <f t="shared" si="199"/>
        <v>0.99920115034350532</v>
      </c>
      <c r="M201" s="16">
        <f t="shared" si="200"/>
        <v>0.99920115034350532</v>
      </c>
      <c r="P201" s="59"/>
    </row>
    <row r="202" spans="1:16" ht="140.25" x14ac:dyDescent="0.2">
      <c r="A202" s="1" t="s">
        <v>165</v>
      </c>
      <c r="B202" s="2" t="s">
        <v>166</v>
      </c>
      <c r="C202" s="2" t="s">
        <v>3</v>
      </c>
      <c r="D202" s="32">
        <f>D203</f>
        <v>1016.8</v>
      </c>
      <c r="E202" s="32">
        <f t="shared" ref="E202:K203" si="203">E203</f>
        <v>1185.8</v>
      </c>
      <c r="F202" s="32">
        <f t="shared" si="203"/>
        <v>169</v>
      </c>
      <c r="G202" s="32">
        <f t="shared" si="203"/>
        <v>1185.8</v>
      </c>
      <c r="H202" s="32">
        <f t="shared" si="203"/>
        <v>0</v>
      </c>
      <c r="I202" s="32">
        <f t="shared" si="203"/>
        <v>169</v>
      </c>
      <c r="J202" s="32">
        <f t="shared" si="203"/>
        <v>1185.8</v>
      </c>
      <c r="K202" s="32">
        <f t="shared" si="203"/>
        <v>1185.8</v>
      </c>
      <c r="L202" s="17">
        <f t="shared" si="199"/>
        <v>1</v>
      </c>
      <c r="M202" s="17">
        <f t="shared" si="200"/>
        <v>1</v>
      </c>
      <c r="O202"/>
    </row>
    <row r="203" spans="1:16" ht="38.25" x14ac:dyDescent="0.2">
      <c r="A203" s="1" t="s">
        <v>82</v>
      </c>
      <c r="B203" s="2" t="s">
        <v>166</v>
      </c>
      <c r="C203" s="2" t="s">
        <v>83</v>
      </c>
      <c r="D203" s="32">
        <f>D204</f>
        <v>1016.8</v>
      </c>
      <c r="E203" s="32">
        <f t="shared" si="203"/>
        <v>1185.8</v>
      </c>
      <c r="F203" s="32">
        <f t="shared" si="203"/>
        <v>169</v>
      </c>
      <c r="G203" s="32">
        <f t="shared" si="203"/>
        <v>1185.8</v>
      </c>
      <c r="H203" s="32">
        <f t="shared" si="203"/>
        <v>0</v>
      </c>
      <c r="I203" s="32">
        <f t="shared" si="203"/>
        <v>169</v>
      </c>
      <c r="J203" s="32">
        <f t="shared" si="203"/>
        <v>1185.8</v>
      </c>
      <c r="K203" s="32">
        <f t="shared" si="203"/>
        <v>1185.8</v>
      </c>
      <c r="L203" s="17">
        <f t="shared" si="199"/>
        <v>1</v>
      </c>
      <c r="M203" s="17">
        <f t="shared" si="200"/>
        <v>1</v>
      </c>
      <c r="O203"/>
    </row>
    <row r="204" spans="1:16" s="14" customFormat="1" ht="24" x14ac:dyDescent="0.2">
      <c r="A204" s="12" t="s">
        <v>84</v>
      </c>
      <c r="B204" s="13" t="s">
        <v>166</v>
      </c>
      <c r="C204" s="13" t="s">
        <v>85</v>
      </c>
      <c r="D204" s="33">
        <v>1016.8</v>
      </c>
      <c r="E204" s="33">
        <v>1185.8</v>
      </c>
      <c r="F204" s="33">
        <v>169</v>
      </c>
      <c r="G204" s="33">
        <v>1185.8</v>
      </c>
      <c r="H204" s="33">
        <f>G204-E204</f>
        <v>0</v>
      </c>
      <c r="I204" s="33">
        <f>G204-D204</f>
        <v>169</v>
      </c>
      <c r="J204" s="33">
        <v>1185.8</v>
      </c>
      <c r="K204" s="33">
        <v>1185.8</v>
      </c>
      <c r="L204" s="18">
        <f t="shared" si="199"/>
        <v>1</v>
      </c>
      <c r="M204" s="18">
        <f t="shared" si="200"/>
        <v>1</v>
      </c>
      <c r="P204" s="60"/>
    </row>
    <row r="205" spans="1:16" ht="51" x14ac:dyDescent="0.2">
      <c r="A205" s="1" t="s">
        <v>167</v>
      </c>
      <c r="B205" s="2" t="s">
        <v>168</v>
      </c>
      <c r="C205" s="2" t="s">
        <v>3</v>
      </c>
      <c r="D205" s="32">
        <f>D206</f>
        <v>694</v>
      </c>
      <c r="E205" s="32">
        <f t="shared" ref="E205:K206" si="204">E206</f>
        <v>694</v>
      </c>
      <c r="F205" s="32">
        <f t="shared" si="204"/>
        <v>0</v>
      </c>
      <c r="G205" s="32">
        <f t="shared" si="204"/>
        <v>691.9</v>
      </c>
      <c r="H205" s="32">
        <f t="shared" si="204"/>
        <v>-2.1000000000000227</v>
      </c>
      <c r="I205" s="32">
        <f t="shared" si="204"/>
        <v>-2.1000000000000227</v>
      </c>
      <c r="J205" s="32">
        <f t="shared" si="204"/>
        <v>691.9</v>
      </c>
      <c r="K205" s="32">
        <f t="shared" si="204"/>
        <v>690.4</v>
      </c>
      <c r="L205" s="17">
        <f t="shared" si="199"/>
        <v>0.99783205665558605</v>
      </c>
      <c r="M205" s="17">
        <f t="shared" si="200"/>
        <v>0.99783205665558605</v>
      </c>
      <c r="O205"/>
    </row>
    <row r="206" spans="1:16" ht="38.25" x14ac:dyDescent="0.2">
      <c r="A206" s="1" t="s">
        <v>82</v>
      </c>
      <c r="B206" s="2" t="s">
        <v>168</v>
      </c>
      <c r="C206" s="2" t="s">
        <v>83</v>
      </c>
      <c r="D206" s="32">
        <f>D207</f>
        <v>694</v>
      </c>
      <c r="E206" s="32">
        <f t="shared" si="204"/>
        <v>694</v>
      </c>
      <c r="F206" s="32">
        <f t="shared" si="204"/>
        <v>0</v>
      </c>
      <c r="G206" s="32">
        <f t="shared" si="204"/>
        <v>691.9</v>
      </c>
      <c r="H206" s="32">
        <f t="shared" si="204"/>
        <v>-2.1000000000000227</v>
      </c>
      <c r="I206" s="32">
        <f t="shared" si="204"/>
        <v>-2.1000000000000227</v>
      </c>
      <c r="J206" s="32">
        <f t="shared" si="204"/>
        <v>691.9</v>
      </c>
      <c r="K206" s="32">
        <f t="shared" si="204"/>
        <v>690.4</v>
      </c>
      <c r="L206" s="17">
        <f t="shared" si="199"/>
        <v>0.99783205665558605</v>
      </c>
      <c r="M206" s="17">
        <f t="shared" si="200"/>
        <v>0.99783205665558605</v>
      </c>
      <c r="O206"/>
    </row>
    <row r="207" spans="1:16" s="14" customFormat="1" ht="24" x14ac:dyDescent="0.2">
      <c r="A207" s="12" t="s">
        <v>84</v>
      </c>
      <c r="B207" s="13" t="s">
        <v>168</v>
      </c>
      <c r="C207" s="13" t="s">
        <v>85</v>
      </c>
      <c r="D207" s="33">
        <v>694</v>
      </c>
      <c r="E207" s="33">
        <v>694</v>
      </c>
      <c r="F207" s="33">
        <v>0</v>
      </c>
      <c r="G207" s="33">
        <v>691.9</v>
      </c>
      <c r="H207" s="33">
        <f>G207-E207</f>
        <v>-2.1000000000000227</v>
      </c>
      <c r="I207" s="33">
        <f>G207-D207</f>
        <v>-2.1000000000000227</v>
      </c>
      <c r="J207" s="33">
        <v>691.9</v>
      </c>
      <c r="K207" s="33">
        <v>690.4</v>
      </c>
      <c r="L207" s="18">
        <f t="shared" si="199"/>
        <v>0.99783205665558605</v>
      </c>
      <c r="M207" s="18">
        <f t="shared" si="200"/>
        <v>0.99783205665558605</v>
      </c>
      <c r="P207" s="60"/>
    </row>
    <row r="208" spans="1:16" s="8" customFormat="1" ht="25.5" x14ac:dyDescent="0.2">
      <c r="A208" s="6" t="s">
        <v>169</v>
      </c>
      <c r="B208" s="7" t="s">
        <v>170</v>
      </c>
      <c r="C208" s="7" t="s">
        <v>3</v>
      </c>
      <c r="D208" s="31">
        <f>D209</f>
        <v>0</v>
      </c>
      <c r="E208" s="31">
        <f t="shared" ref="E208:K210" si="205">E209</f>
        <v>6000</v>
      </c>
      <c r="F208" s="31">
        <f t="shared" si="205"/>
        <v>6000</v>
      </c>
      <c r="G208" s="31">
        <f t="shared" si="205"/>
        <v>6000</v>
      </c>
      <c r="H208" s="31">
        <f t="shared" si="205"/>
        <v>0</v>
      </c>
      <c r="I208" s="31">
        <f t="shared" si="205"/>
        <v>6000</v>
      </c>
      <c r="J208" s="31">
        <f t="shared" si="205"/>
        <v>6000</v>
      </c>
      <c r="K208" s="31">
        <f t="shared" si="205"/>
        <v>4516.5</v>
      </c>
      <c r="L208" s="16">
        <f t="shared" si="199"/>
        <v>0.75275000000000003</v>
      </c>
      <c r="M208" s="16">
        <f t="shared" si="200"/>
        <v>0.75275000000000003</v>
      </c>
      <c r="P208" s="59"/>
    </row>
    <row r="209" spans="1:16" ht="25.5" x14ac:dyDescent="0.2">
      <c r="A209" s="1" t="s">
        <v>42</v>
      </c>
      <c r="B209" s="2" t="s">
        <v>171</v>
      </c>
      <c r="C209" s="2" t="s">
        <v>3</v>
      </c>
      <c r="D209" s="32">
        <f>D210</f>
        <v>0</v>
      </c>
      <c r="E209" s="32">
        <f t="shared" si="205"/>
        <v>6000</v>
      </c>
      <c r="F209" s="32">
        <f t="shared" si="205"/>
        <v>6000</v>
      </c>
      <c r="G209" s="32">
        <f t="shared" si="205"/>
        <v>6000</v>
      </c>
      <c r="H209" s="32">
        <f t="shared" si="205"/>
        <v>0</v>
      </c>
      <c r="I209" s="32">
        <f t="shared" si="205"/>
        <v>6000</v>
      </c>
      <c r="J209" s="32">
        <f t="shared" si="205"/>
        <v>6000</v>
      </c>
      <c r="K209" s="32">
        <f t="shared" si="205"/>
        <v>4516.5</v>
      </c>
      <c r="L209" s="17">
        <f t="shared" si="199"/>
        <v>0.75275000000000003</v>
      </c>
      <c r="M209" s="17">
        <f t="shared" si="200"/>
        <v>0.75275000000000003</v>
      </c>
      <c r="O209"/>
    </row>
    <row r="210" spans="1:16" ht="38.25" x14ac:dyDescent="0.2">
      <c r="A210" s="1" t="s">
        <v>82</v>
      </c>
      <c r="B210" s="2" t="s">
        <v>171</v>
      </c>
      <c r="C210" s="2" t="s">
        <v>83</v>
      </c>
      <c r="D210" s="32">
        <f>D211</f>
        <v>0</v>
      </c>
      <c r="E210" s="32">
        <f t="shared" si="205"/>
        <v>6000</v>
      </c>
      <c r="F210" s="32">
        <f t="shared" si="205"/>
        <v>6000</v>
      </c>
      <c r="G210" s="32">
        <f t="shared" si="205"/>
        <v>6000</v>
      </c>
      <c r="H210" s="32">
        <f t="shared" si="205"/>
        <v>0</v>
      </c>
      <c r="I210" s="32">
        <f t="shared" si="205"/>
        <v>6000</v>
      </c>
      <c r="J210" s="32">
        <f t="shared" si="205"/>
        <v>6000</v>
      </c>
      <c r="K210" s="32">
        <f t="shared" si="205"/>
        <v>4516.5</v>
      </c>
      <c r="L210" s="17">
        <f t="shared" si="199"/>
        <v>0.75275000000000003</v>
      </c>
      <c r="M210" s="17">
        <f t="shared" si="200"/>
        <v>0.75275000000000003</v>
      </c>
      <c r="O210"/>
    </row>
    <row r="211" spans="1:16" s="14" customFormat="1" ht="24" x14ac:dyDescent="0.2">
      <c r="A211" s="12" t="s">
        <v>84</v>
      </c>
      <c r="B211" s="13" t="s">
        <v>171</v>
      </c>
      <c r="C211" s="13" t="s">
        <v>85</v>
      </c>
      <c r="D211" s="33">
        <v>0</v>
      </c>
      <c r="E211" s="33">
        <v>6000</v>
      </c>
      <c r="F211" s="33">
        <v>6000</v>
      </c>
      <c r="G211" s="33">
        <v>6000</v>
      </c>
      <c r="H211" s="33">
        <f>G211-E211</f>
        <v>0</v>
      </c>
      <c r="I211" s="33">
        <f>G211-D211</f>
        <v>6000</v>
      </c>
      <c r="J211" s="33">
        <v>6000</v>
      </c>
      <c r="K211" s="33">
        <v>4516.5</v>
      </c>
      <c r="L211" s="18">
        <f t="shared" si="199"/>
        <v>0.75275000000000003</v>
      </c>
      <c r="M211" s="18">
        <f t="shared" si="200"/>
        <v>0.75275000000000003</v>
      </c>
      <c r="P211" s="60"/>
    </row>
    <row r="212" spans="1:16" s="8" customFormat="1" ht="51" x14ac:dyDescent="0.2">
      <c r="A212" s="6" t="s">
        <v>172</v>
      </c>
      <c r="B212" s="7" t="s">
        <v>173</v>
      </c>
      <c r="C212" s="7" t="s">
        <v>3</v>
      </c>
      <c r="D212" s="31">
        <f>D213+D218+D221+D224+D227</f>
        <v>33871.5</v>
      </c>
      <c r="E212" s="31">
        <f t="shared" ref="E212:K212" si="206">E213+E218+E221+E224+E227</f>
        <v>37698.9</v>
      </c>
      <c r="F212" s="31">
        <f t="shared" si="206"/>
        <v>3827.4000000000019</v>
      </c>
      <c r="G212" s="31">
        <f t="shared" si="206"/>
        <v>26422.399999999998</v>
      </c>
      <c r="H212" s="31">
        <f t="shared" si="206"/>
        <v>-11276.5</v>
      </c>
      <c r="I212" s="31">
        <f t="shared" si="206"/>
        <v>-7449.1000000000022</v>
      </c>
      <c r="J212" s="31">
        <f t="shared" ref="J212" si="207">J213+J218+J221+J224+J227</f>
        <v>26422.399999999998</v>
      </c>
      <c r="K212" s="31">
        <f t="shared" si="206"/>
        <v>18486</v>
      </c>
      <c r="L212" s="16">
        <f t="shared" si="199"/>
        <v>0.69963364418069518</v>
      </c>
      <c r="M212" s="16">
        <f t="shared" si="200"/>
        <v>0.69963364418069518</v>
      </c>
      <c r="P212" s="59"/>
    </row>
    <row r="213" spans="1:16" ht="51" x14ac:dyDescent="0.2">
      <c r="A213" s="1" t="s">
        <v>174</v>
      </c>
      <c r="B213" s="2" t="s">
        <v>175</v>
      </c>
      <c r="C213" s="2" t="s">
        <v>3</v>
      </c>
      <c r="D213" s="32">
        <f>D214+D216</f>
        <v>15966.6</v>
      </c>
      <c r="E213" s="32">
        <f t="shared" ref="E213:K213" si="208">E214+E216</f>
        <v>1396.8</v>
      </c>
      <c r="F213" s="32">
        <f t="shared" si="208"/>
        <v>-14569.8</v>
      </c>
      <c r="G213" s="32">
        <f t="shared" si="208"/>
        <v>1396.8</v>
      </c>
      <c r="H213" s="32">
        <f t="shared" si="208"/>
        <v>0</v>
      </c>
      <c r="I213" s="32">
        <f t="shared" si="208"/>
        <v>-14569.800000000001</v>
      </c>
      <c r="J213" s="32">
        <f t="shared" ref="J213" si="209">J214+J216</f>
        <v>1396.8</v>
      </c>
      <c r="K213" s="32">
        <f t="shared" si="208"/>
        <v>1122.3</v>
      </c>
      <c r="L213" s="17">
        <f t="shared" si="199"/>
        <v>0.803479381443299</v>
      </c>
      <c r="M213" s="17">
        <f t="shared" si="200"/>
        <v>0.803479381443299</v>
      </c>
      <c r="O213"/>
    </row>
    <row r="214" spans="1:16" ht="25.5" x14ac:dyDescent="0.2">
      <c r="A214" s="1" t="s">
        <v>111</v>
      </c>
      <c r="B214" s="2" t="s">
        <v>175</v>
      </c>
      <c r="C214" s="2" t="s">
        <v>112</v>
      </c>
      <c r="D214" s="32">
        <f>D215</f>
        <v>0</v>
      </c>
      <c r="E214" s="32">
        <f t="shared" ref="E214:K214" si="210">E215</f>
        <v>147.5</v>
      </c>
      <c r="F214" s="32">
        <f t="shared" si="210"/>
        <v>147.5</v>
      </c>
      <c r="G214" s="32">
        <f t="shared" si="210"/>
        <v>147.5</v>
      </c>
      <c r="H214" s="32">
        <f t="shared" si="210"/>
        <v>0</v>
      </c>
      <c r="I214" s="32">
        <f t="shared" si="210"/>
        <v>147.5</v>
      </c>
      <c r="J214" s="32">
        <f t="shared" si="210"/>
        <v>147.5</v>
      </c>
      <c r="K214" s="32">
        <f t="shared" si="210"/>
        <v>147.4</v>
      </c>
      <c r="L214" s="17">
        <f t="shared" si="199"/>
        <v>0.9993220338983051</v>
      </c>
      <c r="M214" s="17">
        <f t="shared" si="200"/>
        <v>0.9993220338983051</v>
      </c>
      <c r="O214"/>
    </row>
    <row r="215" spans="1:16" s="14" customFormat="1" ht="24" x14ac:dyDescent="0.2">
      <c r="A215" s="12" t="s">
        <v>176</v>
      </c>
      <c r="B215" s="13" t="s">
        <v>175</v>
      </c>
      <c r="C215" s="13" t="s">
        <v>177</v>
      </c>
      <c r="D215" s="33">
        <v>0</v>
      </c>
      <c r="E215" s="33">
        <v>147.5</v>
      </c>
      <c r="F215" s="33">
        <v>147.5</v>
      </c>
      <c r="G215" s="33">
        <v>147.5</v>
      </c>
      <c r="H215" s="33">
        <f>G215-E215</f>
        <v>0</v>
      </c>
      <c r="I215" s="33">
        <f>G215-D215</f>
        <v>147.5</v>
      </c>
      <c r="J215" s="33">
        <v>147.5</v>
      </c>
      <c r="K215" s="33">
        <v>147.4</v>
      </c>
      <c r="L215" s="18">
        <f t="shared" si="199"/>
        <v>0.9993220338983051</v>
      </c>
      <c r="M215" s="18">
        <f t="shared" si="200"/>
        <v>0.9993220338983051</v>
      </c>
      <c r="P215" s="60"/>
    </row>
    <row r="216" spans="1:16" ht="38.25" x14ac:dyDescent="0.2">
      <c r="A216" s="1" t="s">
        <v>82</v>
      </c>
      <c r="B216" s="2" t="s">
        <v>175</v>
      </c>
      <c r="C216" s="2" t="s">
        <v>83</v>
      </c>
      <c r="D216" s="32">
        <f>D217</f>
        <v>15966.6</v>
      </c>
      <c r="E216" s="32">
        <f t="shared" ref="E216:K216" si="211">E217</f>
        <v>1249.3</v>
      </c>
      <c r="F216" s="32">
        <f t="shared" si="211"/>
        <v>-14717.3</v>
      </c>
      <c r="G216" s="32">
        <f t="shared" si="211"/>
        <v>1249.3</v>
      </c>
      <c r="H216" s="32">
        <f t="shared" si="211"/>
        <v>0</v>
      </c>
      <c r="I216" s="32">
        <f t="shared" si="211"/>
        <v>-14717.300000000001</v>
      </c>
      <c r="J216" s="32">
        <f t="shared" si="211"/>
        <v>1249.3</v>
      </c>
      <c r="K216" s="32">
        <f t="shared" si="211"/>
        <v>974.9</v>
      </c>
      <c r="L216" s="17">
        <f t="shared" si="199"/>
        <v>0.78035699991995522</v>
      </c>
      <c r="M216" s="17">
        <f t="shared" si="200"/>
        <v>0.78035699991995522</v>
      </c>
      <c r="O216"/>
    </row>
    <row r="217" spans="1:16" s="14" customFormat="1" ht="24" x14ac:dyDescent="0.2">
      <c r="A217" s="12" t="s">
        <v>84</v>
      </c>
      <c r="B217" s="13" t="s">
        <v>175</v>
      </c>
      <c r="C217" s="13" t="s">
        <v>85</v>
      </c>
      <c r="D217" s="33">
        <v>15966.6</v>
      </c>
      <c r="E217" s="33">
        <v>1249.3</v>
      </c>
      <c r="F217" s="33">
        <v>-14717.3</v>
      </c>
      <c r="G217" s="33">
        <v>1249.3</v>
      </c>
      <c r="H217" s="33">
        <f>G217-E217</f>
        <v>0</v>
      </c>
      <c r="I217" s="33">
        <f>G217-D217</f>
        <v>-14717.300000000001</v>
      </c>
      <c r="J217" s="33">
        <v>1249.3</v>
      </c>
      <c r="K217" s="33">
        <v>974.9</v>
      </c>
      <c r="L217" s="18">
        <f t="shared" si="199"/>
        <v>0.78035699991995522</v>
      </c>
      <c r="M217" s="18">
        <f t="shared" si="200"/>
        <v>0.78035699991995522</v>
      </c>
      <c r="P217" s="60"/>
    </row>
    <row r="218" spans="1:16" ht="51" x14ac:dyDescent="0.2">
      <c r="A218" s="1" t="s">
        <v>178</v>
      </c>
      <c r="B218" s="2" t="s">
        <v>179</v>
      </c>
      <c r="C218" s="2" t="s">
        <v>3</v>
      </c>
      <c r="D218" s="32">
        <f>D219</f>
        <v>3211</v>
      </c>
      <c r="E218" s="32">
        <f t="shared" ref="E218:K219" si="212">E219</f>
        <v>7081.1</v>
      </c>
      <c r="F218" s="32">
        <f t="shared" si="212"/>
        <v>3870.1</v>
      </c>
      <c r="G218" s="32">
        <f t="shared" si="212"/>
        <v>7054.2</v>
      </c>
      <c r="H218" s="32">
        <f t="shared" si="212"/>
        <v>-26.900000000000546</v>
      </c>
      <c r="I218" s="32">
        <f t="shared" si="212"/>
        <v>3843.2</v>
      </c>
      <c r="J218" s="32">
        <f t="shared" si="212"/>
        <v>7054.2</v>
      </c>
      <c r="K218" s="32">
        <f t="shared" si="212"/>
        <v>5708.4</v>
      </c>
      <c r="L218" s="17">
        <f t="shared" si="199"/>
        <v>0.80922003912562723</v>
      </c>
      <c r="M218" s="17">
        <f t="shared" si="200"/>
        <v>0.80922003912562723</v>
      </c>
      <c r="O218"/>
    </row>
    <row r="219" spans="1:16" ht="38.25" x14ac:dyDescent="0.2">
      <c r="A219" s="1" t="s">
        <v>82</v>
      </c>
      <c r="B219" s="2" t="s">
        <v>179</v>
      </c>
      <c r="C219" s="2" t="s">
        <v>83</v>
      </c>
      <c r="D219" s="32">
        <f>D220</f>
        <v>3211</v>
      </c>
      <c r="E219" s="32">
        <f t="shared" si="212"/>
        <v>7081.1</v>
      </c>
      <c r="F219" s="32">
        <f t="shared" si="212"/>
        <v>3870.1</v>
      </c>
      <c r="G219" s="32">
        <f t="shared" si="212"/>
        <v>7054.2</v>
      </c>
      <c r="H219" s="32">
        <f t="shared" si="212"/>
        <v>-26.900000000000546</v>
      </c>
      <c r="I219" s="32">
        <f t="shared" si="212"/>
        <v>3843.2</v>
      </c>
      <c r="J219" s="32">
        <f t="shared" si="212"/>
        <v>7054.2</v>
      </c>
      <c r="K219" s="32">
        <f t="shared" si="212"/>
        <v>5708.4</v>
      </c>
      <c r="L219" s="17">
        <f t="shared" si="199"/>
        <v>0.80922003912562723</v>
      </c>
      <c r="M219" s="17">
        <f t="shared" si="200"/>
        <v>0.80922003912562723</v>
      </c>
      <c r="O219"/>
    </row>
    <row r="220" spans="1:16" s="14" customFormat="1" ht="24" x14ac:dyDescent="0.2">
      <c r="A220" s="12" t="s">
        <v>84</v>
      </c>
      <c r="B220" s="13" t="s">
        <v>179</v>
      </c>
      <c r="C220" s="13" t="s">
        <v>85</v>
      </c>
      <c r="D220" s="33">
        <v>3211</v>
      </c>
      <c r="E220" s="33">
        <v>7081.1</v>
      </c>
      <c r="F220" s="33">
        <v>3870.1</v>
      </c>
      <c r="G220" s="33">
        <v>7054.2</v>
      </c>
      <c r="H220" s="33">
        <f>G220-E220</f>
        <v>-26.900000000000546</v>
      </c>
      <c r="I220" s="33">
        <f>G220-D220</f>
        <v>3843.2</v>
      </c>
      <c r="J220" s="33">
        <v>7054.2</v>
      </c>
      <c r="K220" s="33">
        <v>5708.4</v>
      </c>
      <c r="L220" s="18">
        <f t="shared" si="199"/>
        <v>0.80922003912562723</v>
      </c>
      <c r="M220" s="18">
        <f t="shared" si="200"/>
        <v>0.80922003912562723</v>
      </c>
      <c r="P220" s="60"/>
    </row>
    <row r="221" spans="1:16" ht="51" x14ac:dyDescent="0.2">
      <c r="A221" s="1" t="s">
        <v>180</v>
      </c>
      <c r="B221" s="2" t="s">
        <v>181</v>
      </c>
      <c r="C221" s="2" t="s">
        <v>3</v>
      </c>
      <c r="D221" s="32">
        <f>D222</f>
        <v>0</v>
      </c>
      <c r="E221" s="32">
        <f t="shared" ref="E221:E222" si="213">E222</f>
        <v>14977.7</v>
      </c>
      <c r="F221" s="32">
        <f t="shared" ref="F221:F222" si="214">F222</f>
        <v>14977.7</v>
      </c>
      <c r="G221" s="32">
        <f t="shared" ref="G221:G222" si="215">G222</f>
        <v>4728.1000000000004</v>
      </c>
      <c r="H221" s="32">
        <f t="shared" ref="H221:H222" si="216">H222</f>
        <v>-10249.6</v>
      </c>
      <c r="I221" s="32">
        <f t="shared" ref="I221:J222" si="217">I222</f>
        <v>4728.1000000000004</v>
      </c>
      <c r="J221" s="32">
        <f t="shared" si="217"/>
        <v>4728.1000000000004</v>
      </c>
      <c r="K221" s="32">
        <f t="shared" ref="K221:K222" si="218">K222</f>
        <v>4249.2</v>
      </c>
      <c r="L221" s="17">
        <f t="shared" si="199"/>
        <v>0.8987119561768997</v>
      </c>
      <c r="M221" s="17">
        <f t="shared" si="200"/>
        <v>0.8987119561768997</v>
      </c>
      <c r="O221"/>
    </row>
    <row r="222" spans="1:16" ht="38.25" x14ac:dyDescent="0.2">
      <c r="A222" s="1" t="s">
        <v>82</v>
      </c>
      <c r="B222" s="2" t="s">
        <v>181</v>
      </c>
      <c r="C222" s="2" t="s">
        <v>83</v>
      </c>
      <c r="D222" s="32">
        <f>D223</f>
        <v>0</v>
      </c>
      <c r="E222" s="32">
        <f t="shared" si="213"/>
        <v>14977.7</v>
      </c>
      <c r="F222" s="32">
        <f t="shared" si="214"/>
        <v>14977.7</v>
      </c>
      <c r="G222" s="32">
        <f t="shared" si="215"/>
        <v>4728.1000000000004</v>
      </c>
      <c r="H222" s="32">
        <f t="shared" si="216"/>
        <v>-10249.6</v>
      </c>
      <c r="I222" s="32">
        <f t="shared" si="217"/>
        <v>4728.1000000000004</v>
      </c>
      <c r="J222" s="32">
        <f t="shared" si="217"/>
        <v>4728.1000000000004</v>
      </c>
      <c r="K222" s="32">
        <f t="shared" si="218"/>
        <v>4249.2</v>
      </c>
      <c r="L222" s="17">
        <f t="shared" si="199"/>
        <v>0.8987119561768997</v>
      </c>
      <c r="M222" s="17">
        <f t="shared" si="200"/>
        <v>0.8987119561768997</v>
      </c>
      <c r="O222"/>
    </row>
    <row r="223" spans="1:16" s="14" customFormat="1" ht="24" x14ac:dyDescent="0.2">
      <c r="A223" s="12" t="s">
        <v>84</v>
      </c>
      <c r="B223" s="13" t="s">
        <v>181</v>
      </c>
      <c r="C223" s="13" t="s">
        <v>85</v>
      </c>
      <c r="D223" s="33">
        <v>0</v>
      </c>
      <c r="E223" s="33">
        <v>14977.7</v>
      </c>
      <c r="F223" s="33">
        <v>14977.7</v>
      </c>
      <c r="G223" s="33">
        <v>4728.1000000000004</v>
      </c>
      <c r="H223" s="33">
        <f>G223-E223</f>
        <v>-10249.6</v>
      </c>
      <c r="I223" s="33">
        <f>G223-D223</f>
        <v>4728.1000000000004</v>
      </c>
      <c r="J223" s="33">
        <v>4728.1000000000004</v>
      </c>
      <c r="K223" s="33">
        <v>4249.2</v>
      </c>
      <c r="L223" s="18">
        <f t="shared" si="199"/>
        <v>0.8987119561768997</v>
      </c>
      <c r="M223" s="18">
        <f t="shared" si="200"/>
        <v>0.8987119561768997</v>
      </c>
      <c r="P223" s="60"/>
    </row>
    <row r="224" spans="1:16" ht="38.25" x14ac:dyDescent="0.2">
      <c r="A224" s="1" t="s">
        <v>182</v>
      </c>
      <c r="B224" s="2" t="s">
        <v>183</v>
      </c>
      <c r="C224" s="2" t="s">
        <v>3</v>
      </c>
      <c r="D224" s="32">
        <f>D225</f>
        <v>14200</v>
      </c>
      <c r="E224" s="32">
        <f t="shared" ref="E224:E225" si="219">E225</f>
        <v>14200</v>
      </c>
      <c r="F224" s="32">
        <f t="shared" ref="F224:F225" si="220">F225</f>
        <v>0</v>
      </c>
      <c r="G224" s="32">
        <f t="shared" ref="G224:G225" si="221">G225</f>
        <v>13200</v>
      </c>
      <c r="H224" s="32">
        <f t="shared" ref="H224:H225" si="222">H225</f>
        <v>-1000</v>
      </c>
      <c r="I224" s="32">
        <f t="shared" ref="I224:J225" si="223">I225</f>
        <v>-1000</v>
      </c>
      <c r="J224" s="32">
        <f t="shared" si="223"/>
        <v>13200</v>
      </c>
      <c r="K224" s="32">
        <f t="shared" ref="K224:K225" si="224">K225</f>
        <v>7371.3</v>
      </c>
      <c r="L224" s="17">
        <f t="shared" si="199"/>
        <v>0.5584318181818182</v>
      </c>
      <c r="M224" s="17">
        <f t="shared" si="200"/>
        <v>0.5584318181818182</v>
      </c>
      <c r="O224"/>
    </row>
    <row r="225" spans="1:16" ht="38.25" x14ac:dyDescent="0.2">
      <c r="A225" s="1" t="s">
        <v>82</v>
      </c>
      <c r="B225" s="2" t="s">
        <v>183</v>
      </c>
      <c r="C225" s="2" t="s">
        <v>83</v>
      </c>
      <c r="D225" s="32">
        <f>D226</f>
        <v>14200</v>
      </c>
      <c r="E225" s="32">
        <f t="shared" si="219"/>
        <v>14200</v>
      </c>
      <c r="F225" s="32">
        <f t="shared" si="220"/>
        <v>0</v>
      </c>
      <c r="G225" s="32">
        <f t="shared" si="221"/>
        <v>13200</v>
      </c>
      <c r="H225" s="32">
        <f t="shared" si="222"/>
        <v>-1000</v>
      </c>
      <c r="I225" s="32">
        <f t="shared" si="223"/>
        <v>-1000</v>
      </c>
      <c r="J225" s="32">
        <f t="shared" si="223"/>
        <v>13200</v>
      </c>
      <c r="K225" s="32">
        <f t="shared" si="224"/>
        <v>7371.3</v>
      </c>
      <c r="L225" s="17">
        <f t="shared" si="199"/>
        <v>0.5584318181818182</v>
      </c>
      <c r="M225" s="17">
        <f t="shared" si="200"/>
        <v>0.5584318181818182</v>
      </c>
      <c r="O225"/>
    </row>
    <row r="226" spans="1:16" s="14" customFormat="1" ht="24" x14ac:dyDescent="0.2">
      <c r="A226" s="12" t="s">
        <v>84</v>
      </c>
      <c r="B226" s="13" t="s">
        <v>183</v>
      </c>
      <c r="C226" s="13" t="s">
        <v>85</v>
      </c>
      <c r="D226" s="33">
        <v>14200</v>
      </c>
      <c r="E226" s="33">
        <v>14200</v>
      </c>
      <c r="F226" s="33">
        <v>0</v>
      </c>
      <c r="G226" s="33">
        <v>13200</v>
      </c>
      <c r="H226" s="33">
        <f>G226-E226</f>
        <v>-1000</v>
      </c>
      <c r="I226" s="33">
        <f>G226-D226</f>
        <v>-1000</v>
      </c>
      <c r="J226" s="33">
        <v>13200</v>
      </c>
      <c r="K226" s="33">
        <v>7371.3</v>
      </c>
      <c r="L226" s="18">
        <f t="shared" si="199"/>
        <v>0.5584318181818182</v>
      </c>
      <c r="M226" s="18">
        <f t="shared" si="200"/>
        <v>0.5584318181818182</v>
      </c>
      <c r="P226" s="60"/>
    </row>
    <row r="227" spans="1:16" ht="51" x14ac:dyDescent="0.2">
      <c r="A227" s="1" t="s">
        <v>184</v>
      </c>
      <c r="B227" s="2" t="s">
        <v>185</v>
      </c>
      <c r="C227" s="2" t="s">
        <v>3</v>
      </c>
      <c r="D227" s="32">
        <f>D228+D230</f>
        <v>493.9</v>
      </c>
      <c r="E227" s="32">
        <f t="shared" ref="E227:K227" si="225">E228+E230</f>
        <v>43.300000000000004</v>
      </c>
      <c r="F227" s="32">
        <f t="shared" si="225"/>
        <v>-450.59999999999997</v>
      </c>
      <c r="G227" s="32">
        <f t="shared" si="225"/>
        <v>43.300000000000004</v>
      </c>
      <c r="H227" s="32">
        <f t="shared" si="225"/>
        <v>0</v>
      </c>
      <c r="I227" s="32">
        <f t="shared" si="225"/>
        <v>-450.59999999999997</v>
      </c>
      <c r="J227" s="32">
        <f t="shared" ref="J227" si="226">J228+J230</f>
        <v>43.300000000000004</v>
      </c>
      <c r="K227" s="32">
        <f t="shared" si="225"/>
        <v>34.799999999999997</v>
      </c>
      <c r="L227" s="17">
        <f t="shared" si="199"/>
        <v>0.80369515011547332</v>
      </c>
      <c r="M227" s="17">
        <f t="shared" si="200"/>
        <v>0.80369515011547332</v>
      </c>
      <c r="O227"/>
    </row>
    <row r="228" spans="1:16" ht="25.5" x14ac:dyDescent="0.2">
      <c r="A228" s="1" t="s">
        <v>111</v>
      </c>
      <c r="B228" s="2" t="s">
        <v>185</v>
      </c>
      <c r="C228" s="2" t="s">
        <v>112</v>
      </c>
      <c r="D228" s="32">
        <f>D229</f>
        <v>0</v>
      </c>
      <c r="E228" s="32">
        <f t="shared" ref="E228" si="227">E229</f>
        <v>4.5999999999999996</v>
      </c>
      <c r="F228" s="32">
        <f t="shared" ref="F228" si="228">F229</f>
        <v>4.5999999999999996</v>
      </c>
      <c r="G228" s="32">
        <f t="shared" ref="G228" si="229">G229</f>
        <v>4.5999999999999996</v>
      </c>
      <c r="H228" s="32">
        <f t="shared" ref="H228" si="230">H229</f>
        <v>0</v>
      </c>
      <c r="I228" s="32">
        <f t="shared" ref="I228:J228" si="231">I229</f>
        <v>4.5999999999999996</v>
      </c>
      <c r="J228" s="32">
        <f t="shared" si="231"/>
        <v>4.5999999999999996</v>
      </c>
      <c r="K228" s="32">
        <f t="shared" ref="K228" si="232">K229</f>
        <v>4.5999999999999996</v>
      </c>
      <c r="L228" s="17">
        <f t="shared" si="199"/>
        <v>1</v>
      </c>
      <c r="M228" s="17">
        <f t="shared" si="200"/>
        <v>1</v>
      </c>
      <c r="O228"/>
    </row>
    <row r="229" spans="1:16" s="14" customFormat="1" ht="24" x14ac:dyDescent="0.2">
      <c r="A229" s="12" t="s">
        <v>176</v>
      </c>
      <c r="B229" s="13" t="s">
        <v>185</v>
      </c>
      <c r="C229" s="13" t="s">
        <v>177</v>
      </c>
      <c r="D229" s="33">
        <v>0</v>
      </c>
      <c r="E229" s="33">
        <v>4.5999999999999996</v>
      </c>
      <c r="F229" s="33">
        <v>4.5999999999999996</v>
      </c>
      <c r="G229" s="33">
        <v>4.5999999999999996</v>
      </c>
      <c r="H229" s="33">
        <f>G229-E229</f>
        <v>0</v>
      </c>
      <c r="I229" s="33">
        <f>G229-D229</f>
        <v>4.5999999999999996</v>
      </c>
      <c r="J229" s="33">
        <v>4.5999999999999996</v>
      </c>
      <c r="K229" s="33">
        <v>4.5999999999999996</v>
      </c>
      <c r="L229" s="18">
        <f t="shared" si="199"/>
        <v>1</v>
      </c>
      <c r="M229" s="18">
        <f t="shared" si="200"/>
        <v>1</v>
      </c>
      <c r="P229" s="60"/>
    </row>
    <row r="230" spans="1:16" ht="38.25" x14ac:dyDescent="0.2">
      <c r="A230" s="1" t="s">
        <v>82</v>
      </c>
      <c r="B230" s="2" t="s">
        <v>185</v>
      </c>
      <c r="C230" s="2" t="s">
        <v>83</v>
      </c>
      <c r="D230" s="32">
        <f>D231</f>
        <v>493.9</v>
      </c>
      <c r="E230" s="32">
        <f t="shared" ref="E230:K230" si="233">E231</f>
        <v>38.700000000000003</v>
      </c>
      <c r="F230" s="32">
        <f t="shared" si="233"/>
        <v>-455.2</v>
      </c>
      <c r="G230" s="32">
        <f t="shared" si="233"/>
        <v>38.700000000000003</v>
      </c>
      <c r="H230" s="32">
        <f t="shared" si="233"/>
        <v>0</v>
      </c>
      <c r="I230" s="32">
        <f t="shared" si="233"/>
        <v>-455.2</v>
      </c>
      <c r="J230" s="32">
        <f t="shared" si="233"/>
        <v>38.700000000000003</v>
      </c>
      <c r="K230" s="32">
        <f t="shared" si="233"/>
        <v>30.2</v>
      </c>
      <c r="L230" s="17">
        <f t="shared" si="199"/>
        <v>0.78036175710594302</v>
      </c>
      <c r="M230" s="17">
        <f t="shared" si="200"/>
        <v>0.78036175710594302</v>
      </c>
      <c r="O230"/>
    </row>
    <row r="231" spans="1:16" s="14" customFormat="1" ht="24" x14ac:dyDescent="0.2">
      <c r="A231" s="12" t="s">
        <v>84</v>
      </c>
      <c r="B231" s="13" t="s">
        <v>185</v>
      </c>
      <c r="C231" s="13" t="s">
        <v>85</v>
      </c>
      <c r="D231" s="33">
        <v>493.9</v>
      </c>
      <c r="E231" s="33">
        <v>38.700000000000003</v>
      </c>
      <c r="F231" s="33">
        <v>-455.2</v>
      </c>
      <c r="G231" s="33">
        <v>38.700000000000003</v>
      </c>
      <c r="H231" s="33">
        <f>G231-E231</f>
        <v>0</v>
      </c>
      <c r="I231" s="33">
        <f>G231-D231</f>
        <v>-455.2</v>
      </c>
      <c r="J231" s="33">
        <v>38.700000000000003</v>
      </c>
      <c r="K231" s="33">
        <v>30.2</v>
      </c>
      <c r="L231" s="18">
        <f t="shared" si="199"/>
        <v>0.78036175710594302</v>
      </c>
      <c r="M231" s="18">
        <f t="shared" si="200"/>
        <v>0.78036175710594302</v>
      </c>
      <c r="P231" s="60"/>
    </row>
    <row r="232" spans="1:16" s="8" customFormat="1" ht="63.75" x14ac:dyDescent="0.2">
      <c r="A232" s="6" t="s">
        <v>186</v>
      </c>
      <c r="B232" s="7" t="s">
        <v>187</v>
      </c>
      <c r="C232" s="7" t="s">
        <v>3</v>
      </c>
      <c r="D232" s="31">
        <f>D233</f>
        <v>69551.399999999994</v>
      </c>
      <c r="E232" s="31">
        <f t="shared" ref="E232:K234" si="234">E233</f>
        <v>0</v>
      </c>
      <c r="F232" s="31">
        <f t="shared" si="234"/>
        <v>-69551.399999999994</v>
      </c>
      <c r="G232" s="31">
        <f t="shared" si="234"/>
        <v>0</v>
      </c>
      <c r="H232" s="31">
        <f t="shared" si="234"/>
        <v>0</v>
      </c>
      <c r="I232" s="31">
        <f t="shared" si="234"/>
        <v>-69551.399999999994</v>
      </c>
      <c r="J232" s="31">
        <f t="shared" si="234"/>
        <v>0</v>
      </c>
      <c r="K232" s="31">
        <f t="shared" si="234"/>
        <v>0</v>
      </c>
      <c r="L232" s="16" t="e">
        <f t="shared" si="199"/>
        <v>#DIV/0!</v>
      </c>
      <c r="M232" s="16" t="e">
        <f t="shared" si="200"/>
        <v>#DIV/0!</v>
      </c>
      <c r="P232" s="59"/>
    </row>
    <row r="233" spans="1:16" ht="25.5" x14ac:dyDescent="0.2">
      <c r="A233" s="1" t="s">
        <v>138</v>
      </c>
      <c r="B233" s="2" t="s">
        <v>188</v>
      </c>
      <c r="C233" s="2" t="s">
        <v>3</v>
      </c>
      <c r="D233" s="32">
        <f>D234</f>
        <v>69551.399999999994</v>
      </c>
      <c r="E233" s="32">
        <f t="shared" si="234"/>
        <v>0</v>
      </c>
      <c r="F233" s="32">
        <f t="shared" si="234"/>
        <v>-69551.399999999994</v>
      </c>
      <c r="G233" s="32">
        <f t="shared" si="234"/>
        <v>0</v>
      </c>
      <c r="H233" s="32">
        <f t="shared" si="234"/>
        <v>0</v>
      </c>
      <c r="I233" s="32">
        <f t="shared" si="234"/>
        <v>-69551.399999999994</v>
      </c>
      <c r="J233" s="32">
        <f t="shared" si="234"/>
        <v>0</v>
      </c>
      <c r="K233" s="32">
        <f t="shared" si="234"/>
        <v>0</v>
      </c>
      <c r="L233" s="17" t="e">
        <f t="shared" si="199"/>
        <v>#DIV/0!</v>
      </c>
      <c r="M233" s="17" t="e">
        <f t="shared" si="200"/>
        <v>#DIV/0!</v>
      </c>
      <c r="O233"/>
    </row>
    <row r="234" spans="1:16" ht="38.25" x14ac:dyDescent="0.2">
      <c r="A234" s="1" t="s">
        <v>82</v>
      </c>
      <c r="B234" s="2" t="s">
        <v>188</v>
      </c>
      <c r="C234" s="2" t="s">
        <v>83</v>
      </c>
      <c r="D234" s="32">
        <f>D235</f>
        <v>69551.399999999994</v>
      </c>
      <c r="E234" s="32">
        <f t="shared" si="234"/>
        <v>0</v>
      </c>
      <c r="F234" s="32">
        <f t="shared" si="234"/>
        <v>-69551.399999999994</v>
      </c>
      <c r="G234" s="32">
        <f t="shared" si="234"/>
        <v>0</v>
      </c>
      <c r="H234" s="32">
        <f t="shared" si="234"/>
        <v>0</v>
      </c>
      <c r="I234" s="32">
        <f t="shared" si="234"/>
        <v>-69551.399999999994</v>
      </c>
      <c r="J234" s="32">
        <f t="shared" si="234"/>
        <v>0</v>
      </c>
      <c r="K234" s="32">
        <f t="shared" si="234"/>
        <v>0</v>
      </c>
      <c r="L234" s="17" t="e">
        <f t="shared" si="199"/>
        <v>#DIV/0!</v>
      </c>
      <c r="M234" s="17" t="e">
        <f t="shared" si="200"/>
        <v>#DIV/0!</v>
      </c>
      <c r="O234"/>
    </row>
    <row r="235" spans="1:16" s="14" customFormat="1" ht="24" x14ac:dyDescent="0.2">
      <c r="A235" s="12" t="s">
        <v>84</v>
      </c>
      <c r="B235" s="13" t="s">
        <v>188</v>
      </c>
      <c r="C235" s="13" t="s">
        <v>85</v>
      </c>
      <c r="D235" s="33">
        <v>69551.399999999994</v>
      </c>
      <c r="E235" s="33">
        <v>0</v>
      </c>
      <c r="F235" s="33">
        <v>-69551.399999999994</v>
      </c>
      <c r="G235" s="33">
        <v>0</v>
      </c>
      <c r="H235" s="33">
        <f>G235-E235</f>
        <v>0</v>
      </c>
      <c r="I235" s="33">
        <f>G235-D235</f>
        <v>-69551.399999999994</v>
      </c>
      <c r="J235" s="33">
        <v>0</v>
      </c>
      <c r="K235" s="33">
        <v>0</v>
      </c>
      <c r="L235" s="18" t="e">
        <f t="shared" si="199"/>
        <v>#DIV/0!</v>
      </c>
      <c r="M235" s="18" t="e">
        <f t="shared" si="200"/>
        <v>#DIV/0!</v>
      </c>
      <c r="P235" s="60"/>
    </row>
    <row r="236" spans="1:16" s="8" customFormat="1" ht="51" x14ac:dyDescent="0.2">
      <c r="A236" s="6" t="s">
        <v>189</v>
      </c>
      <c r="B236" s="7" t="s">
        <v>190</v>
      </c>
      <c r="C236" s="7" t="s">
        <v>3</v>
      </c>
      <c r="D236" s="31">
        <f>D237+D240+D243</f>
        <v>5707.9</v>
      </c>
      <c r="E236" s="31">
        <f t="shared" ref="E236:K236" si="235">E237+E240+E243</f>
        <v>7719.3</v>
      </c>
      <c r="F236" s="31">
        <f t="shared" si="235"/>
        <v>2011.3999999999999</v>
      </c>
      <c r="G236" s="31">
        <f t="shared" si="235"/>
        <v>7719.3</v>
      </c>
      <c r="H236" s="31">
        <f t="shared" si="235"/>
        <v>0</v>
      </c>
      <c r="I236" s="31">
        <f t="shared" si="235"/>
        <v>2011.4000000000005</v>
      </c>
      <c r="J236" s="31">
        <f t="shared" ref="J236" si="236">J237+J240+J243</f>
        <v>7719.3</v>
      </c>
      <c r="K236" s="31">
        <f t="shared" si="235"/>
        <v>6203.1</v>
      </c>
      <c r="L236" s="16">
        <f t="shared" si="199"/>
        <v>0.80358322645835767</v>
      </c>
      <c r="M236" s="16">
        <f t="shared" si="200"/>
        <v>0.80358322645835767</v>
      </c>
      <c r="P236" s="59"/>
    </row>
    <row r="237" spans="1:16" ht="51" x14ac:dyDescent="0.2">
      <c r="A237" s="1" t="s">
        <v>191</v>
      </c>
      <c r="B237" s="2" t="s">
        <v>192</v>
      </c>
      <c r="C237" s="2" t="s">
        <v>3</v>
      </c>
      <c r="D237" s="32">
        <f>D238</f>
        <v>232.8</v>
      </c>
      <c r="E237" s="32">
        <f t="shared" ref="E237:K238" si="237">E238</f>
        <v>232.8</v>
      </c>
      <c r="F237" s="32">
        <f t="shared" si="237"/>
        <v>0</v>
      </c>
      <c r="G237" s="32">
        <f t="shared" si="237"/>
        <v>232.8</v>
      </c>
      <c r="H237" s="32">
        <f t="shared" si="237"/>
        <v>0</v>
      </c>
      <c r="I237" s="32">
        <f t="shared" si="237"/>
        <v>0</v>
      </c>
      <c r="J237" s="32">
        <f t="shared" si="237"/>
        <v>232.8</v>
      </c>
      <c r="K237" s="32">
        <f t="shared" si="237"/>
        <v>232.7</v>
      </c>
      <c r="L237" s="17">
        <f t="shared" si="199"/>
        <v>0.99957044673539508</v>
      </c>
      <c r="M237" s="17">
        <f t="shared" si="200"/>
        <v>0.99957044673539508</v>
      </c>
      <c r="O237"/>
    </row>
    <row r="238" spans="1:16" ht="38.25" x14ac:dyDescent="0.2">
      <c r="A238" s="1" t="s">
        <v>82</v>
      </c>
      <c r="B238" s="2" t="s">
        <v>192</v>
      </c>
      <c r="C238" s="2" t="s">
        <v>83</v>
      </c>
      <c r="D238" s="32">
        <f>D239</f>
        <v>232.8</v>
      </c>
      <c r="E238" s="32">
        <f t="shared" si="237"/>
        <v>232.8</v>
      </c>
      <c r="F238" s="32">
        <f t="shared" si="237"/>
        <v>0</v>
      </c>
      <c r="G238" s="32">
        <f t="shared" si="237"/>
        <v>232.8</v>
      </c>
      <c r="H238" s="32">
        <f t="shared" si="237"/>
        <v>0</v>
      </c>
      <c r="I238" s="32">
        <f t="shared" si="237"/>
        <v>0</v>
      </c>
      <c r="J238" s="32">
        <f t="shared" si="237"/>
        <v>232.8</v>
      </c>
      <c r="K238" s="32">
        <f t="shared" si="237"/>
        <v>232.7</v>
      </c>
      <c r="L238" s="17">
        <f t="shared" si="199"/>
        <v>0.99957044673539508</v>
      </c>
      <c r="M238" s="17">
        <f t="shared" si="200"/>
        <v>0.99957044673539508</v>
      </c>
      <c r="O238"/>
    </row>
    <row r="239" spans="1:16" s="14" customFormat="1" ht="24" x14ac:dyDescent="0.2">
      <c r="A239" s="12" t="s">
        <v>84</v>
      </c>
      <c r="B239" s="13" t="s">
        <v>192</v>
      </c>
      <c r="C239" s="13" t="s">
        <v>85</v>
      </c>
      <c r="D239" s="33">
        <v>232.8</v>
      </c>
      <c r="E239" s="33">
        <v>232.8</v>
      </c>
      <c r="F239" s="33">
        <v>0</v>
      </c>
      <c r="G239" s="33">
        <v>232.8</v>
      </c>
      <c r="H239" s="33">
        <f>G239-E239</f>
        <v>0</v>
      </c>
      <c r="I239" s="33">
        <f>G239-D239</f>
        <v>0</v>
      </c>
      <c r="J239" s="33">
        <v>232.8</v>
      </c>
      <c r="K239" s="33">
        <v>232.7</v>
      </c>
      <c r="L239" s="18">
        <f t="shared" si="199"/>
        <v>0.99957044673539508</v>
      </c>
      <c r="M239" s="18">
        <f t="shared" si="200"/>
        <v>0.99957044673539508</v>
      </c>
      <c r="P239" s="60"/>
    </row>
    <row r="240" spans="1:16" ht="63.75" x14ac:dyDescent="0.2">
      <c r="A240" s="1" t="s">
        <v>193</v>
      </c>
      <c r="B240" s="2" t="s">
        <v>194</v>
      </c>
      <c r="C240" s="2" t="s">
        <v>3</v>
      </c>
      <c r="D240" s="32">
        <f>D241</f>
        <v>4636.7</v>
      </c>
      <c r="E240" s="32">
        <f t="shared" ref="E240:K241" si="238">E241</f>
        <v>6774.3</v>
      </c>
      <c r="F240" s="32">
        <f t="shared" si="238"/>
        <v>2137.6</v>
      </c>
      <c r="G240" s="32">
        <f t="shared" si="238"/>
        <v>6774.3</v>
      </c>
      <c r="H240" s="32">
        <f t="shared" si="238"/>
        <v>0</v>
      </c>
      <c r="I240" s="32">
        <f t="shared" si="238"/>
        <v>2137.6000000000004</v>
      </c>
      <c r="J240" s="32">
        <f t="shared" si="238"/>
        <v>6774.3</v>
      </c>
      <c r="K240" s="32">
        <f t="shared" si="238"/>
        <v>5568.8</v>
      </c>
      <c r="L240" s="17">
        <f t="shared" si="199"/>
        <v>0.82204803448326769</v>
      </c>
      <c r="M240" s="17">
        <f t="shared" si="200"/>
        <v>0.82204803448326769</v>
      </c>
      <c r="O240"/>
    </row>
    <row r="241" spans="1:16" ht="38.25" x14ac:dyDescent="0.2">
      <c r="A241" s="1" t="s">
        <v>82</v>
      </c>
      <c r="B241" s="2" t="s">
        <v>194</v>
      </c>
      <c r="C241" s="2" t="s">
        <v>83</v>
      </c>
      <c r="D241" s="32">
        <f>D242</f>
        <v>4636.7</v>
      </c>
      <c r="E241" s="32">
        <f t="shared" si="238"/>
        <v>6774.3</v>
      </c>
      <c r="F241" s="32">
        <f t="shared" si="238"/>
        <v>2137.6</v>
      </c>
      <c r="G241" s="32">
        <f t="shared" si="238"/>
        <v>6774.3</v>
      </c>
      <c r="H241" s="32">
        <f t="shared" si="238"/>
        <v>0</v>
      </c>
      <c r="I241" s="32">
        <f t="shared" si="238"/>
        <v>2137.6000000000004</v>
      </c>
      <c r="J241" s="32">
        <f t="shared" si="238"/>
        <v>6774.3</v>
      </c>
      <c r="K241" s="32">
        <f t="shared" si="238"/>
        <v>5568.8</v>
      </c>
      <c r="L241" s="17">
        <f t="shared" si="199"/>
        <v>0.82204803448326769</v>
      </c>
      <c r="M241" s="17">
        <f t="shared" si="200"/>
        <v>0.82204803448326769</v>
      </c>
      <c r="O241"/>
    </row>
    <row r="242" spans="1:16" s="14" customFormat="1" ht="24" x14ac:dyDescent="0.2">
      <c r="A242" s="12" t="s">
        <v>84</v>
      </c>
      <c r="B242" s="13" t="s">
        <v>194</v>
      </c>
      <c r="C242" s="13" t="s">
        <v>85</v>
      </c>
      <c r="D242" s="33">
        <v>4636.7</v>
      </c>
      <c r="E242" s="33">
        <v>6774.3</v>
      </c>
      <c r="F242" s="33">
        <v>2137.6</v>
      </c>
      <c r="G242" s="33">
        <v>6774.3</v>
      </c>
      <c r="H242" s="33">
        <f>G242-E242</f>
        <v>0</v>
      </c>
      <c r="I242" s="33">
        <f>G242-D242</f>
        <v>2137.6000000000004</v>
      </c>
      <c r="J242" s="33">
        <v>6774.3</v>
      </c>
      <c r="K242" s="33">
        <v>5568.8</v>
      </c>
      <c r="L242" s="18">
        <f t="shared" si="199"/>
        <v>0.82204803448326769</v>
      </c>
      <c r="M242" s="18">
        <f t="shared" si="200"/>
        <v>0.82204803448326769</v>
      </c>
      <c r="P242" s="60"/>
    </row>
    <row r="243" spans="1:16" ht="51" x14ac:dyDescent="0.2">
      <c r="A243" s="1" t="s">
        <v>195</v>
      </c>
      <c r="B243" s="2" t="s">
        <v>196</v>
      </c>
      <c r="C243" s="2" t="s">
        <v>3</v>
      </c>
      <c r="D243" s="32">
        <f>D244</f>
        <v>838.4</v>
      </c>
      <c r="E243" s="32">
        <f t="shared" ref="E243:E244" si="239">E244</f>
        <v>712.2</v>
      </c>
      <c r="F243" s="32">
        <f t="shared" ref="F243:F244" si="240">F244</f>
        <v>-126.2</v>
      </c>
      <c r="G243" s="32">
        <f t="shared" ref="G243:G244" si="241">G244</f>
        <v>712.2</v>
      </c>
      <c r="H243" s="32">
        <f t="shared" ref="H243:H244" si="242">H244</f>
        <v>0</v>
      </c>
      <c r="I243" s="32">
        <f t="shared" ref="I243:J244" si="243">I244</f>
        <v>-126.19999999999993</v>
      </c>
      <c r="J243" s="32">
        <f t="shared" si="243"/>
        <v>712.2</v>
      </c>
      <c r="K243" s="32">
        <f t="shared" ref="K243:K244" si="244">K244</f>
        <v>401.6</v>
      </c>
      <c r="L243" s="17">
        <f t="shared" si="199"/>
        <v>0.56388654872226907</v>
      </c>
      <c r="M243" s="17">
        <f t="shared" si="200"/>
        <v>0.56388654872226907</v>
      </c>
      <c r="O243"/>
    </row>
    <row r="244" spans="1:16" ht="38.25" x14ac:dyDescent="0.2">
      <c r="A244" s="1" t="s">
        <v>82</v>
      </c>
      <c r="B244" s="2" t="s">
        <v>196</v>
      </c>
      <c r="C244" s="2" t="s">
        <v>83</v>
      </c>
      <c r="D244" s="32">
        <f>D245</f>
        <v>838.4</v>
      </c>
      <c r="E244" s="32">
        <f t="shared" si="239"/>
        <v>712.2</v>
      </c>
      <c r="F244" s="32">
        <f t="shared" si="240"/>
        <v>-126.2</v>
      </c>
      <c r="G244" s="32">
        <f t="shared" si="241"/>
        <v>712.2</v>
      </c>
      <c r="H244" s="32">
        <f t="shared" si="242"/>
        <v>0</v>
      </c>
      <c r="I244" s="32">
        <f t="shared" si="243"/>
        <v>-126.19999999999993</v>
      </c>
      <c r="J244" s="32">
        <f t="shared" si="243"/>
        <v>712.2</v>
      </c>
      <c r="K244" s="32">
        <f t="shared" si="244"/>
        <v>401.6</v>
      </c>
      <c r="L244" s="17">
        <f t="shared" si="199"/>
        <v>0.56388654872226907</v>
      </c>
      <c r="M244" s="17">
        <f t="shared" si="200"/>
        <v>0.56388654872226907</v>
      </c>
      <c r="O244"/>
    </row>
    <row r="245" spans="1:16" s="14" customFormat="1" ht="24" x14ac:dyDescent="0.2">
      <c r="A245" s="12" t="s">
        <v>84</v>
      </c>
      <c r="B245" s="13" t="s">
        <v>196</v>
      </c>
      <c r="C245" s="13" t="s">
        <v>85</v>
      </c>
      <c r="D245" s="33">
        <v>838.4</v>
      </c>
      <c r="E245" s="33">
        <v>712.2</v>
      </c>
      <c r="F245" s="33">
        <v>-126.2</v>
      </c>
      <c r="G245" s="33">
        <v>712.2</v>
      </c>
      <c r="H245" s="33">
        <f>G245-E245</f>
        <v>0</v>
      </c>
      <c r="I245" s="33">
        <f>G245-D245</f>
        <v>-126.19999999999993</v>
      </c>
      <c r="J245" s="33">
        <v>712.2</v>
      </c>
      <c r="K245" s="33">
        <v>401.6</v>
      </c>
      <c r="L245" s="18">
        <f t="shared" si="199"/>
        <v>0.56388654872226907</v>
      </c>
      <c r="M245" s="18">
        <f t="shared" si="200"/>
        <v>0.56388654872226907</v>
      </c>
      <c r="P245" s="60"/>
    </row>
    <row r="246" spans="1:16" s="8" customFormat="1" ht="51" x14ac:dyDescent="0.2">
      <c r="A246" s="6" t="s">
        <v>197</v>
      </c>
      <c r="B246" s="7" t="s">
        <v>198</v>
      </c>
      <c r="C246" s="7" t="s">
        <v>3</v>
      </c>
      <c r="D246" s="31">
        <f>D247</f>
        <v>168</v>
      </c>
      <c r="E246" s="31">
        <f t="shared" ref="E246:K248" si="245">E247</f>
        <v>168</v>
      </c>
      <c r="F246" s="31">
        <f t="shared" si="245"/>
        <v>0</v>
      </c>
      <c r="G246" s="31">
        <f t="shared" si="245"/>
        <v>168</v>
      </c>
      <c r="H246" s="31">
        <f t="shared" si="245"/>
        <v>0</v>
      </c>
      <c r="I246" s="31">
        <f t="shared" si="245"/>
        <v>0</v>
      </c>
      <c r="J246" s="31">
        <f t="shared" si="245"/>
        <v>168</v>
      </c>
      <c r="K246" s="31">
        <f t="shared" si="245"/>
        <v>30</v>
      </c>
      <c r="L246" s="16">
        <f t="shared" si="199"/>
        <v>0.17857142857142858</v>
      </c>
      <c r="M246" s="16">
        <f t="shared" si="200"/>
        <v>0.17857142857142858</v>
      </c>
      <c r="P246" s="59"/>
    </row>
    <row r="247" spans="1:16" ht="25.5" x14ac:dyDescent="0.2">
      <c r="A247" s="1" t="s">
        <v>42</v>
      </c>
      <c r="B247" s="2" t="s">
        <v>199</v>
      </c>
      <c r="C247" s="2" t="s">
        <v>3</v>
      </c>
      <c r="D247" s="32">
        <f>D248</f>
        <v>168</v>
      </c>
      <c r="E247" s="32">
        <f t="shared" si="245"/>
        <v>168</v>
      </c>
      <c r="F247" s="32">
        <f t="shared" si="245"/>
        <v>0</v>
      </c>
      <c r="G247" s="32">
        <f t="shared" si="245"/>
        <v>168</v>
      </c>
      <c r="H247" s="32">
        <f t="shared" si="245"/>
        <v>0</v>
      </c>
      <c r="I247" s="32">
        <f t="shared" si="245"/>
        <v>0</v>
      </c>
      <c r="J247" s="32">
        <f t="shared" si="245"/>
        <v>168</v>
      </c>
      <c r="K247" s="32">
        <f t="shared" si="245"/>
        <v>30</v>
      </c>
      <c r="L247" s="17">
        <f t="shared" si="199"/>
        <v>0.17857142857142858</v>
      </c>
      <c r="M247" s="17">
        <f t="shared" si="200"/>
        <v>0.17857142857142858</v>
      </c>
      <c r="O247"/>
    </row>
    <row r="248" spans="1:16" ht="38.25" x14ac:dyDescent="0.2">
      <c r="A248" s="1" t="s">
        <v>82</v>
      </c>
      <c r="B248" s="2" t="s">
        <v>199</v>
      </c>
      <c r="C248" s="2" t="s">
        <v>83</v>
      </c>
      <c r="D248" s="32">
        <f>D249</f>
        <v>168</v>
      </c>
      <c r="E248" s="32">
        <f t="shared" si="245"/>
        <v>168</v>
      </c>
      <c r="F248" s="32">
        <f t="shared" si="245"/>
        <v>0</v>
      </c>
      <c r="G248" s="32">
        <f t="shared" si="245"/>
        <v>168</v>
      </c>
      <c r="H248" s="32">
        <f t="shared" si="245"/>
        <v>0</v>
      </c>
      <c r="I248" s="32">
        <f t="shared" si="245"/>
        <v>0</v>
      </c>
      <c r="J248" s="32">
        <f t="shared" si="245"/>
        <v>168</v>
      </c>
      <c r="K248" s="32">
        <f t="shared" si="245"/>
        <v>30</v>
      </c>
      <c r="L248" s="17">
        <f t="shared" si="199"/>
        <v>0.17857142857142858</v>
      </c>
      <c r="M248" s="17">
        <f t="shared" si="200"/>
        <v>0.17857142857142858</v>
      </c>
      <c r="O248"/>
    </row>
    <row r="249" spans="1:16" s="14" customFormat="1" ht="24" x14ac:dyDescent="0.2">
      <c r="A249" s="12" t="s">
        <v>84</v>
      </c>
      <c r="B249" s="13" t="s">
        <v>199</v>
      </c>
      <c r="C249" s="13" t="s">
        <v>85</v>
      </c>
      <c r="D249" s="33">
        <v>168</v>
      </c>
      <c r="E249" s="33">
        <v>168</v>
      </c>
      <c r="F249" s="33">
        <v>0</v>
      </c>
      <c r="G249" s="33">
        <v>168</v>
      </c>
      <c r="H249" s="33">
        <f>G249-E249</f>
        <v>0</v>
      </c>
      <c r="I249" s="33">
        <f>G249-D249</f>
        <v>0</v>
      </c>
      <c r="J249" s="33">
        <v>168</v>
      </c>
      <c r="K249" s="33">
        <v>30</v>
      </c>
      <c r="L249" s="18">
        <f t="shared" si="199"/>
        <v>0.17857142857142858</v>
      </c>
      <c r="M249" s="18">
        <f t="shared" si="200"/>
        <v>0.17857142857142858</v>
      </c>
      <c r="P249" s="60"/>
    </row>
    <row r="250" spans="1:16" s="8" customFormat="1" ht="51" x14ac:dyDescent="0.2">
      <c r="A250" s="6" t="s">
        <v>200</v>
      </c>
      <c r="B250" s="7" t="s">
        <v>201</v>
      </c>
      <c r="C250" s="7" t="s">
        <v>3</v>
      </c>
      <c r="D250" s="31">
        <f>D251</f>
        <v>843</v>
      </c>
      <c r="E250" s="31">
        <f t="shared" ref="E250:E252" si="246">E251</f>
        <v>805</v>
      </c>
      <c r="F250" s="31">
        <f t="shared" ref="F250:F252" si="247">F251</f>
        <v>-38</v>
      </c>
      <c r="G250" s="31">
        <f t="shared" ref="G250:G252" si="248">G251</f>
        <v>131.1</v>
      </c>
      <c r="H250" s="31">
        <f t="shared" ref="H250:H252" si="249">H251</f>
        <v>-673.9</v>
      </c>
      <c r="I250" s="31">
        <f t="shared" ref="I250:J252" si="250">I251</f>
        <v>-711.9</v>
      </c>
      <c r="J250" s="31">
        <f t="shared" si="250"/>
        <v>131.1</v>
      </c>
      <c r="K250" s="31">
        <f t="shared" ref="K250:K252" si="251">K251</f>
        <v>131.1</v>
      </c>
      <c r="L250" s="16">
        <f t="shared" si="199"/>
        <v>1</v>
      </c>
      <c r="M250" s="16">
        <f t="shared" si="200"/>
        <v>1</v>
      </c>
      <c r="P250" s="59"/>
    </row>
    <row r="251" spans="1:16" ht="25.5" x14ac:dyDescent="0.2">
      <c r="A251" s="1" t="s">
        <v>8</v>
      </c>
      <c r="B251" s="2" t="s">
        <v>202</v>
      </c>
      <c r="C251" s="2" t="s">
        <v>3</v>
      </c>
      <c r="D251" s="32">
        <f>D252</f>
        <v>843</v>
      </c>
      <c r="E251" s="32">
        <f t="shared" si="246"/>
        <v>805</v>
      </c>
      <c r="F251" s="32">
        <f t="shared" si="247"/>
        <v>-38</v>
      </c>
      <c r="G251" s="32">
        <f t="shared" si="248"/>
        <v>131.1</v>
      </c>
      <c r="H251" s="32">
        <f t="shared" si="249"/>
        <v>-673.9</v>
      </c>
      <c r="I251" s="32">
        <f t="shared" si="250"/>
        <v>-711.9</v>
      </c>
      <c r="J251" s="32">
        <f t="shared" si="250"/>
        <v>131.1</v>
      </c>
      <c r="K251" s="32">
        <f t="shared" si="251"/>
        <v>131.1</v>
      </c>
      <c r="L251" s="17">
        <f t="shared" si="199"/>
        <v>1</v>
      </c>
      <c r="M251" s="17">
        <f t="shared" si="200"/>
        <v>1</v>
      </c>
      <c r="O251"/>
    </row>
    <row r="252" spans="1:16" ht="25.5" x14ac:dyDescent="0.2">
      <c r="A252" s="1" t="s">
        <v>32</v>
      </c>
      <c r="B252" s="2" t="s">
        <v>202</v>
      </c>
      <c r="C252" s="2" t="s">
        <v>33</v>
      </c>
      <c r="D252" s="32">
        <f>D253</f>
        <v>843</v>
      </c>
      <c r="E252" s="32">
        <f t="shared" si="246"/>
        <v>805</v>
      </c>
      <c r="F252" s="32">
        <f t="shared" si="247"/>
        <v>-38</v>
      </c>
      <c r="G252" s="32">
        <f t="shared" si="248"/>
        <v>131.1</v>
      </c>
      <c r="H252" s="32">
        <f t="shared" si="249"/>
        <v>-673.9</v>
      </c>
      <c r="I252" s="32">
        <f t="shared" si="250"/>
        <v>-711.9</v>
      </c>
      <c r="J252" s="32">
        <f t="shared" si="250"/>
        <v>131.1</v>
      </c>
      <c r="K252" s="32">
        <f t="shared" si="251"/>
        <v>131.1</v>
      </c>
      <c r="L252" s="17">
        <f t="shared" si="199"/>
        <v>1</v>
      </c>
      <c r="M252" s="17">
        <f t="shared" si="200"/>
        <v>1</v>
      </c>
      <c r="O252"/>
    </row>
    <row r="253" spans="1:16" s="14" customFormat="1" ht="36" x14ac:dyDescent="0.2">
      <c r="A253" s="12" t="s">
        <v>34</v>
      </c>
      <c r="B253" s="13" t="s">
        <v>202</v>
      </c>
      <c r="C253" s="13" t="s">
        <v>35</v>
      </c>
      <c r="D253" s="33">
        <v>843</v>
      </c>
      <c r="E253" s="33">
        <v>805</v>
      </c>
      <c r="F253" s="33">
        <v>-38</v>
      </c>
      <c r="G253" s="33">
        <v>131.1</v>
      </c>
      <c r="H253" s="33">
        <f>G253-E253</f>
        <v>-673.9</v>
      </c>
      <c r="I253" s="33">
        <f>G253-D253</f>
        <v>-711.9</v>
      </c>
      <c r="J253" s="33">
        <v>131.1</v>
      </c>
      <c r="K253" s="33">
        <v>131.1</v>
      </c>
      <c r="L253" s="18">
        <f t="shared" si="199"/>
        <v>1</v>
      </c>
      <c r="M253" s="18">
        <f t="shared" si="200"/>
        <v>1</v>
      </c>
      <c r="P253" s="60"/>
    </row>
    <row r="254" spans="1:16" s="8" customFormat="1" ht="63.75" x14ac:dyDescent="0.2">
      <c r="A254" s="6" t="s">
        <v>203</v>
      </c>
      <c r="B254" s="7" t="s">
        <v>204</v>
      </c>
      <c r="C254" s="7" t="s">
        <v>3</v>
      </c>
      <c r="D254" s="31">
        <f>D255</f>
        <v>990</v>
      </c>
      <c r="E254" s="31">
        <f t="shared" ref="E254:E256" si="252">E255</f>
        <v>990</v>
      </c>
      <c r="F254" s="31">
        <f t="shared" ref="F254:F256" si="253">F255</f>
        <v>0</v>
      </c>
      <c r="G254" s="31">
        <f t="shared" ref="G254:G256" si="254">G255</f>
        <v>824.99</v>
      </c>
      <c r="H254" s="31">
        <f t="shared" ref="H254:H256" si="255">H255</f>
        <v>-165.01</v>
      </c>
      <c r="I254" s="31">
        <f t="shared" ref="I254:J256" si="256">I255</f>
        <v>-165.01</v>
      </c>
      <c r="J254" s="31">
        <f t="shared" si="256"/>
        <v>824.99</v>
      </c>
      <c r="K254" s="31">
        <f t="shared" ref="K254:K256" si="257">K255</f>
        <v>789.4</v>
      </c>
      <c r="L254" s="16">
        <f t="shared" si="199"/>
        <v>0.95686008315252302</v>
      </c>
      <c r="M254" s="16">
        <f t="shared" si="200"/>
        <v>0.95686008315252302</v>
      </c>
      <c r="P254" s="59"/>
    </row>
    <row r="255" spans="1:16" ht="25.5" x14ac:dyDescent="0.2">
      <c r="A255" s="1" t="s">
        <v>8</v>
      </c>
      <c r="B255" s="2" t="s">
        <v>205</v>
      </c>
      <c r="C255" s="2" t="s">
        <v>3</v>
      </c>
      <c r="D255" s="32">
        <f>D256</f>
        <v>990</v>
      </c>
      <c r="E255" s="32">
        <f t="shared" si="252"/>
        <v>990</v>
      </c>
      <c r="F255" s="32">
        <f t="shared" si="253"/>
        <v>0</v>
      </c>
      <c r="G255" s="32">
        <f t="shared" si="254"/>
        <v>824.99</v>
      </c>
      <c r="H255" s="32">
        <f t="shared" si="255"/>
        <v>-165.01</v>
      </c>
      <c r="I255" s="32">
        <f t="shared" si="256"/>
        <v>-165.01</v>
      </c>
      <c r="J255" s="32">
        <f t="shared" si="256"/>
        <v>824.99</v>
      </c>
      <c r="K255" s="32">
        <f t="shared" si="257"/>
        <v>789.4</v>
      </c>
      <c r="L255" s="17">
        <f t="shared" si="199"/>
        <v>0.95686008315252302</v>
      </c>
      <c r="M255" s="17">
        <f t="shared" si="200"/>
        <v>0.95686008315252302</v>
      </c>
      <c r="O255"/>
    </row>
    <row r="256" spans="1:16" ht="25.5" x14ac:dyDescent="0.2">
      <c r="A256" s="1" t="s">
        <v>111</v>
      </c>
      <c r="B256" s="2" t="s">
        <v>205</v>
      </c>
      <c r="C256" s="2" t="s">
        <v>112</v>
      </c>
      <c r="D256" s="32">
        <f>D257</f>
        <v>990</v>
      </c>
      <c r="E256" s="32">
        <f t="shared" si="252"/>
        <v>990</v>
      </c>
      <c r="F256" s="32">
        <f t="shared" si="253"/>
        <v>0</v>
      </c>
      <c r="G256" s="32">
        <f t="shared" si="254"/>
        <v>824.99</v>
      </c>
      <c r="H256" s="32">
        <f t="shared" si="255"/>
        <v>-165.01</v>
      </c>
      <c r="I256" s="32">
        <f t="shared" si="256"/>
        <v>-165.01</v>
      </c>
      <c r="J256" s="32">
        <f t="shared" si="256"/>
        <v>824.99</v>
      </c>
      <c r="K256" s="32">
        <f t="shared" si="257"/>
        <v>789.4</v>
      </c>
      <c r="L256" s="17">
        <f t="shared" si="199"/>
        <v>0.95686008315252302</v>
      </c>
      <c r="M256" s="17">
        <f t="shared" si="200"/>
        <v>0.95686008315252302</v>
      </c>
      <c r="O256"/>
    </row>
    <row r="257" spans="1:16" s="14" customFormat="1" ht="24" x14ac:dyDescent="0.2">
      <c r="A257" s="12" t="s">
        <v>176</v>
      </c>
      <c r="B257" s="13" t="s">
        <v>205</v>
      </c>
      <c r="C257" s="13" t="s">
        <v>177</v>
      </c>
      <c r="D257" s="33">
        <v>990</v>
      </c>
      <c r="E257" s="33">
        <v>990</v>
      </c>
      <c r="F257" s="33">
        <v>0</v>
      </c>
      <c r="G257" s="33">
        <v>824.99</v>
      </c>
      <c r="H257" s="33">
        <f>G257-E257</f>
        <v>-165.01</v>
      </c>
      <c r="I257" s="33">
        <f>G257-D257</f>
        <v>-165.01</v>
      </c>
      <c r="J257" s="33">
        <v>824.99</v>
      </c>
      <c r="K257" s="33">
        <v>789.4</v>
      </c>
      <c r="L257" s="18">
        <f t="shared" si="199"/>
        <v>0.95686008315252302</v>
      </c>
      <c r="M257" s="18">
        <f t="shared" si="200"/>
        <v>0.95686008315252302</v>
      </c>
      <c r="P257" s="60"/>
    </row>
    <row r="258" spans="1:16" s="8" customFormat="1" ht="63.75" x14ac:dyDescent="0.2">
      <c r="A258" s="6" t="s">
        <v>206</v>
      </c>
      <c r="B258" s="7" t="s">
        <v>207</v>
      </c>
      <c r="C258" s="7" t="s">
        <v>3</v>
      </c>
      <c r="D258" s="31">
        <f>D259+D264</f>
        <v>268.10000000000002</v>
      </c>
      <c r="E258" s="31">
        <f t="shared" ref="E258:K258" si="258">E259+E264</f>
        <v>268.10000000000002</v>
      </c>
      <c r="F258" s="31">
        <f t="shared" si="258"/>
        <v>0</v>
      </c>
      <c r="G258" s="31">
        <f t="shared" si="258"/>
        <v>0</v>
      </c>
      <c r="H258" s="31">
        <f t="shared" si="258"/>
        <v>-268.10000000000002</v>
      </c>
      <c r="I258" s="31">
        <f t="shared" si="258"/>
        <v>-268.10000000000002</v>
      </c>
      <c r="J258" s="31">
        <f t="shared" ref="J258" si="259">J259+J264</f>
        <v>0</v>
      </c>
      <c r="K258" s="31">
        <f t="shared" si="258"/>
        <v>0</v>
      </c>
      <c r="L258" s="16" t="e">
        <f t="shared" si="199"/>
        <v>#DIV/0!</v>
      </c>
      <c r="M258" s="16" t="e">
        <f t="shared" si="200"/>
        <v>#DIV/0!</v>
      </c>
      <c r="P258" s="59"/>
    </row>
    <row r="259" spans="1:16" ht="25.5" x14ac:dyDescent="0.2">
      <c r="A259" s="1" t="s">
        <v>88</v>
      </c>
      <c r="B259" s="2" t="s">
        <v>208</v>
      </c>
      <c r="C259" s="2" t="s">
        <v>3</v>
      </c>
      <c r="D259" s="32">
        <f>D260+D262</f>
        <v>260</v>
      </c>
      <c r="E259" s="32">
        <f t="shared" ref="E259:K259" si="260">E260+E262</f>
        <v>260</v>
      </c>
      <c r="F259" s="32">
        <f t="shared" si="260"/>
        <v>0</v>
      </c>
      <c r="G259" s="32">
        <f t="shared" si="260"/>
        <v>0</v>
      </c>
      <c r="H259" s="32">
        <f t="shared" si="260"/>
        <v>-260</v>
      </c>
      <c r="I259" s="32">
        <f t="shared" si="260"/>
        <v>-260</v>
      </c>
      <c r="J259" s="32">
        <f t="shared" ref="J259" si="261">J260+J262</f>
        <v>0</v>
      </c>
      <c r="K259" s="32">
        <f t="shared" si="260"/>
        <v>0</v>
      </c>
      <c r="L259" s="17" t="e">
        <f t="shared" si="199"/>
        <v>#DIV/0!</v>
      </c>
      <c r="M259" s="17" t="e">
        <f t="shared" si="200"/>
        <v>#DIV/0!</v>
      </c>
      <c r="O259"/>
    </row>
    <row r="260" spans="1:16" ht="25.5" x14ac:dyDescent="0.2">
      <c r="A260" s="1" t="s">
        <v>32</v>
      </c>
      <c r="B260" s="2" t="s">
        <v>208</v>
      </c>
      <c r="C260" s="2" t="s">
        <v>33</v>
      </c>
      <c r="D260" s="32">
        <f>D261</f>
        <v>0</v>
      </c>
      <c r="E260" s="32">
        <f t="shared" ref="E260:K260" si="262">E261</f>
        <v>260</v>
      </c>
      <c r="F260" s="32">
        <f t="shared" si="262"/>
        <v>260</v>
      </c>
      <c r="G260" s="32">
        <f t="shared" si="262"/>
        <v>0</v>
      </c>
      <c r="H260" s="32">
        <f t="shared" si="262"/>
        <v>-260</v>
      </c>
      <c r="I260" s="32">
        <f t="shared" si="262"/>
        <v>0</v>
      </c>
      <c r="J260" s="32">
        <f t="shared" si="262"/>
        <v>0</v>
      </c>
      <c r="K260" s="32">
        <f t="shared" si="262"/>
        <v>0</v>
      </c>
      <c r="L260" s="17" t="e">
        <f t="shared" si="199"/>
        <v>#DIV/0!</v>
      </c>
      <c r="M260" s="17" t="e">
        <f t="shared" si="200"/>
        <v>#DIV/0!</v>
      </c>
      <c r="O260"/>
    </row>
    <row r="261" spans="1:16" s="14" customFormat="1" ht="36" x14ac:dyDescent="0.2">
      <c r="A261" s="12" t="s">
        <v>34</v>
      </c>
      <c r="B261" s="13" t="s">
        <v>208</v>
      </c>
      <c r="C261" s="13" t="s">
        <v>35</v>
      </c>
      <c r="D261" s="33">
        <v>0</v>
      </c>
      <c r="E261" s="33">
        <v>260</v>
      </c>
      <c r="F261" s="33">
        <v>260</v>
      </c>
      <c r="G261" s="33">
        <v>0</v>
      </c>
      <c r="H261" s="33">
        <f>G261-E261</f>
        <v>-260</v>
      </c>
      <c r="I261" s="33">
        <f>G261-D261</f>
        <v>0</v>
      </c>
      <c r="J261" s="33">
        <v>0</v>
      </c>
      <c r="K261" s="33">
        <v>0</v>
      </c>
      <c r="L261" s="18" t="e">
        <f t="shared" si="199"/>
        <v>#DIV/0!</v>
      </c>
      <c r="M261" s="18" t="e">
        <f t="shared" si="200"/>
        <v>#DIV/0!</v>
      </c>
      <c r="P261" s="60"/>
    </row>
    <row r="262" spans="1:16" ht="38.25" x14ac:dyDescent="0.2">
      <c r="A262" s="1" t="s">
        <v>82</v>
      </c>
      <c r="B262" s="2" t="s">
        <v>208</v>
      </c>
      <c r="C262" s="2" t="s">
        <v>83</v>
      </c>
      <c r="D262" s="32">
        <f>D263</f>
        <v>260</v>
      </c>
      <c r="E262" s="32">
        <f t="shared" ref="E262:K262" si="263">E263</f>
        <v>0</v>
      </c>
      <c r="F262" s="32">
        <f t="shared" si="263"/>
        <v>-260</v>
      </c>
      <c r="G262" s="32">
        <f t="shared" si="263"/>
        <v>0</v>
      </c>
      <c r="H262" s="32">
        <f t="shared" si="263"/>
        <v>0</v>
      </c>
      <c r="I262" s="32">
        <f t="shared" si="263"/>
        <v>-260</v>
      </c>
      <c r="J262" s="32">
        <f t="shared" si="263"/>
        <v>0</v>
      </c>
      <c r="K262" s="32">
        <f t="shared" si="263"/>
        <v>0</v>
      </c>
      <c r="L262" s="17" t="e">
        <f t="shared" ref="L262:L325" si="264">K262/G262</f>
        <v>#DIV/0!</v>
      </c>
      <c r="M262" s="17" t="e">
        <f t="shared" ref="M262:M325" si="265">K262/J262</f>
        <v>#DIV/0!</v>
      </c>
      <c r="O262"/>
    </row>
    <row r="263" spans="1:16" s="14" customFormat="1" ht="24" x14ac:dyDescent="0.2">
      <c r="A263" s="12" t="s">
        <v>84</v>
      </c>
      <c r="B263" s="13" t="s">
        <v>208</v>
      </c>
      <c r="C263" s="13" t="s">
        <v>85</v>
      </c>
      <c r="D263" s="33">
        <v>260</v>
      </c>
      <c r="E263" s="33">
        <v>0</v>
      </c>
      <c r="F263" s="33">
        <v>-260</v>
      </c>
      <c r="G263" s="33">
        <v>0</v>
      </c>
      <c r="H263" s="33">
        <f>G263-E263</f>
        <v>0</v>
      </c>
      <c r="I263" s="33">
        <f>G263-D263</f>
        <v>-260</v>
      </c>
      <c r="J263" s="33">
        <v>0</v>
      </c>
      <c r="K263" s="33">
        <v>0</v>
      </c>
      <c r="L263" s="18" t="e">
        <f t="shared" si="264"/>
        <v>#DIV/0!</v>
      </c>
      <c r="M263" s="18" t="e">
        <f t="shared" si="265"/>
        <v>#DIV/0!</v>
      </c>
      <c r="P263" s="60"/>
    </row>
    <row r="264" spans="1:16" ht="25.5" x14ac:dyDescent="0.2">
      <c r="A264" s="1" t="s">
        <v>90</v>
      </c>
      <c r="B264" s="2" t="s">
        <v>209</v>
      </c>
      <c r="C264" s="2" t="s">
        <v>3</v>
      </c>
      <c r="D264" s="32">
        <f>D265+D267</f>
        <v>8.1</v>
      </c>
      <c r="E264" s="32">
        <f t="shared" ref="E264:K264" si="266">E265+E267</f>
        <v>8.1</v>
      </c>
      <c r="F264" s="32">
        <f t="shared" si="266"/>
        <v>0</v>
      </c>
      <c r="G264" s="32">
        <f t="shared" si="266"/>
        <v>0</v>
      </c>
      <c r="H264" s="32">
        <f t="shared" si="266"/>
        <v>-8.1</v>
      </c>
      <c r="I264" s="32">
        <f t="shared" si="266"/>
        <v>-8.1</v>
      </c>
      <c r="J264" s="32">
        <f t="shared" ref="J264" si="267">J265+J267</f>
        <v>0</v>
      </c>
      <c r="K264" s="32">
        <f t="shared" si="266"/>
        <v>0</v>
      </c>
      <c r="L264" s="17" t="e">
        <f t="shared" si="264"/>
        <v>#DIV/0!</v>
      </c>
      <c r="M264" s="17" t="e">
        <f t="shared" si="265"/>
        <v>#DIV/0!</v>
      </c>
      <c r="O264"/>
    </row>
    <row r="265" spans="1:16" ht="25.5" x14ac:dyDescent="0.2">
      <c r="A265" s="1" t="s">
        <v>32</v>
      </c>
      <c r="B265" s="2" t="s">
        <v>209</v>
      </c>
      <c r="C265" s="2" t="s">
        <v>33</v>
      </c>
      <c r="D265" s="32">
        <f>D266</f>
        <v>0</v>
      </c>
      <c r="E265" s="32">
        <f t="shared" ref="E265:K265" si="268">E266</f>
        <v>8.1</v>
      </c>
      <c r="F265" s="32">
        <f t="shared" si="268"/>
        <v>8.1</v>
      </c>
      <c r="G265" s="32">
        <f t="shared" si="268"/>
        <v>0</v>
      </c>
      <c r="H265" s="32">
        <f t="shared" si="268"/>
        <v>-8.1</v>
      </c>
      <c r="I265" s="32">
        <f t="shared" si="268"/>
        <v>0</v>
      </c>
      <c r="J265" s="32">
        <f t="shared" si="268"/>
        <v>0</v>
      </c>
      <c r="K265" s="32">
        <f t="shared" si="268"/>
        <v>0</v>
      </c>
      <c r="L265" s="17" t="e">
        <f t="shared" si="264"/>
        <v>#DIV/0!</v>
      </c>
      <c r="M265" s="17" t="e">
        <f t="shared" si="265"/>
        <v>#DIV/0!</v>
      </c>
      <c r="O265"/>
    </row>
    <row r="266" spans="1:16" s="14" customFormat="1" ht="36" x14ac:dyDescent="0.2">
      <c r="A266" s="12" t="s">
        <v>34</v>
      </c>
      <c r="B266" s="13" t="s">
        <v>209</v>
      </c>
      <c r="C266" s="13" t="s">
        <v>35</v>
      </c>
      <c r="D266" s="33">
        <v>0</v>
      </c>
      <c r="E266" s="33">
        <v>8.1</v>
      </c>
      <c r="F266" s="33">
        <v>8.1</v>
      </c>
      <c r="G266" s="33">
        <v>0</v>
      </c>
      <c r="H266" s="33">
        <f>G266-E266</f>
        <v>-8.1</v>
      </c>
      <c r="I266" s="33">
        <f>G266-D266</f>
        <v>0</v>
      </c>
      <c r="J266" s="33">
        <v>0</v>
      </c>
      <c r="K266" s="33">
        <v>0</v>
      </c>
      <c r="L266" s="18" t="e">
        <f t="shared" si="264"/>
        <v>#DIV/0!</v>
      </c>
      <c r="M266" s="18" t="e">
        <f t="shared" si="265"/>
        <v>#DIV/0!</v>
      </c>
      <c r="P266" s="60"/>
    </row>
    <row r="267" spans="1:16" ht="38.25" x14ac:dyDescent="0.2">
      <c r="A267" s="1" t="s">
        <v>82</v>
      </c>
      <c r="B267" s="2" t="s">
        <v>209</v>
      </c>
      <c r="C267" s="2" t="s">
        <v>83</v>
      </c>
      <c r="D267" s="32">
        <f>D268</f>
        <v>8.1</v>
      </c>
      <c r="E267" s="32">
        <f t="shared" ref="E267:K267" si="269">E268</f>
        <v>0</v>
      </c>
      <c r="F267" s="32">
        <f t="shared" si="269"/>
        <v>-8.1</v>
      </c>
      <c r="G267" s="32">
        <f t="shared" si="269"/>
        <v>0</v>
      </c>
      <c r="H267" s="32">
        <f t="shared" si="269"/>
        <v>0</v>
      </c>
      <c r="I267" s="32">
        <f t="shared" si="269"/>
        <v>-8.1</v>
      </c>
      <c r="J267" s="32">
        <f t="shared" si="269"/>
        <v>0</v>
      </c>
      <c r="K267" s="32">
        <f t="shared" si="269"/>
        <v>0</v>
      </c>
      <c r="L267" s="17" t="e">
        <f t="shared" si="264"/>
        <v>#DIV/0!</v>
      </c>
      <c r="M267" s="17" t="e">
        <f t="shared" si="265"/>
        <v>#DIV/0!</v>
      </c>
      <c r="O267"/>
    </row>
    <row r="268" spans="1:16" s="14" customFormat="1" ht="24" x14ac:dyDescent="0.2">
      <c r="A268" s="12" t="s">
        <v>84</v>
      </c>
      <c r="B268" s="13" t="s">
        <v>209</v>
      </c>
      <c r="C268" s="13" t="s">
        <v>85</v>
      </c>
      <c r="D268" s="33">
        <v>8.1</v>
      </c>
      <c r="E268" s="33">
        <v>0</v>
      </c>
      <c r="F268" s="33">
        <v>-8.1</v>
      </c>
      <c r="G268" s="33">
        <v>0</v>
      </c>
      <c r="H268" s="33">
        <f>G268-E268</f>
        <v>0</v>
      </c>
      <c r="I268" s="33">
        <f>G268-D268</f>
        <v>-8.1</v>
      </c>
      <c r="J268" s="33">
        <v>0</v>
      </c>
      <c r="K268" s="33">
        <v>0</v>
      </c>
      <c r="L268" s="18" t="e">
        <f t="shared" si="264"/>
        <v>#DIV/0!</v>
      </c>
      <c r="M268" s="18" t="e">
        <f t="shared" si="265"/>
        <v>#DIV/0!</v>
      </c>
      <c r="P268" s="60"/>
    </row>
    <row r="269" spans="1:16" s="8" customFormat="1" ht="25.5" x14ac:dyDescent="0.2">
      <c r="A269" s="6" t="s">
        <v>42</v>
      </c>
      <c r="B269" s="7" t="s">
        <v>210</v>
      </c>
      <c r="C269" s="7" t="s">
        <v>3</v>
      </c>
      <c r="D269" s="31">
        <f>D270</f>
        <v>0</v>
      </c>
      <c r="E269" s="31">
        <f t="shared" ref="E269:K270" si="270">E270</f>
        <v>84.2</v>
      </c>
      <c r="F269" s="31">
        <f t="shared" si="270"/>
        <v>84.2</v>
      </c>
      <c r="G269" s="31">
        <f t="shared" si="270"/>
        <v>84.2</v>
      </c>
      <c r="H269" s="31">
        <f t="shared" si="270"/>
        <v>0</v>
      </c>
      <c r="I269" s="31">
        <f t="shared" si="270"/>
        <v>84.2</v>
      </c>
      <c r="J269" s="31">
        <f t="shared" si="270"/>
        <v>84.2</v>
      </c>
      <c r="K269" s="31">
        <f t="shared" si="270"/>
        <v>84.1</v>
      </c>
      <c r="L269" s="17">
        <f t="shared" si="264"/>
        <v>0.99881235154394288</v>
      </c>
      <c r="M269" s="17">
        <f t="shared" si="265"/>
        <v>0.99881235154394288</v>
      </c>
      <c r="P269" s="59"/>
    </row>
    <row r="270" spans="1:16" ht="25.5" x14ac:dyDescent="0.2">
      <c r="A270" s="1" t="s">
        <v>32</v>
      </c>
      <c r="B270" s="2" t="s">
        <v>210</v>
      </c>
      <c r="C270" s="2" t="s">
        <v>33</v>
      </c>
      <c r="D270" s="32">
        <f>D271</f>
        <v>0</v>
      </c>
      <c r="E270" s="32">
        <f t="shared" si="270"/>
        <v>84.2</v>
      </c>
      <c r="F270" s="32">
        <f t="shared" si="270"/>
        <v>84.2</v>
      </c>
      <c r="G270" s="32">
        <f t="shared" si="270"/>
        <v>84.2</v>
      </c>
      <c r="H270" s="32">
        <f t="shared" si="270"/>
        <v>0</v>
      </c>
      <c r="I270" s="32">
        <f t="shared" si="270"/>
        <v>84.2</v>
      </c>
      <c r="J270" s="32">
        <f t="shared" si="270"/>
        <v>84.2</v>
      </c>
      <c r="K270" s="32">
        <f t="shared" si="270"/>
        <v>84.1</v>
      </c>
      <c r="L270" s="17">
        <f t="shared" si="264"/>
        <v>0.99881235154394288</v>
      </c>
      <c r="M270" s="17">
        <f t="shared" si="265"/>
        <v>0.99881235154394288</v>
      </c>
      <c r="O270"/>
    </row>
    <row r="271" spans="1:16" s="14" customFormat="1" ht="36" x14ac:dyDescent="0.2">
      <c r="A271" s="12" t="s">
        <v>34</v>
      </c>
      <c r="B271" s="13" t="s">
        <v>210</v>
      </c>
      <c r="C271" s="13" t="s">
        <v>35</v>
      </c>
      <c r="D271" s="33">
        <v>0</v>
      </c>
      <c r="E271" s="33">
        <v>84.2</v>
      </c>
      <c r="F271" s="33">
        <v>84.2</v>
      </c>
      <c r="G271" s="33">
        <v>84.2</v>
      </c>
      <c r="H271" s="33">
        <f>G271-E271</f>
        <v>0</v>
      </c>
      <c r="I271" s="33">
        <f>G271-D271</f>
        <v>84.2</v>
      </c>
      <c r="J271" s="33">
        <v>84.2</v>
      </c>
      <c r="K271" s="33">
        <v>84.1</v>
      </c>
      <c r="L271" s="18">
        <f t="shared" si="264"/>
        <v>0.99881235154394288</v>
      </c>
      <c r="M271" s="18">
        <f t="shared" si="265"/>
        <v>0.99881235154394288</v>
      </c>
      <c r="P271" s="60"/>
    </row>
    <row r="272" spans="1:16" s="11" customFormat="1" ht="38.25" x14ac:dyDescent="0.2">
      <c r="A272" s="9" t="s">
        <v>211</v>
      </c>
      <c r="B272" s="10" t="s">
        <v>212</v>
      </c>
      <c r="C272" s="10" t="s">
        <v>3</v>
      </c>
      <c r="D272" s="29">
        <f>D273+D280+D290+D296</f>
        <v>11016.800000000001</v>
      </c>
      <c r="E272" s="29">
        <f t="shared" ref="E272:K272" si="271">E273+E280+E290+E296</f>
        <v>11016.800000000001</v>
      </c>
      <c r="F272" s="29">
        <f t="shared" si="271"/>
        <v>0</v>
      </c>
      <c r="G272" s="29">
        <f t="shared" si="271"/>
        <v>11016.800000000001</v>
      </c>
      <c r="H272" s="29">
        <f t="shared" si="271"/>
        <v>0</v>
      </c>
      <c r="I272" s="29">
        <f t="shared" si="271"/>
        <v>-4.5474735088646412E-13</v>
      </c>
      <c r="J272" s="29">
        <f t="shared" ref="J272" si="272">J273+J280+J290+J296</f>
        <v>11016.800000000001</v>
      </c>
      <c r="K272" s="29">
        <f t="shared" si="271"/>
        <v>10964.7</v>
      </c>
      <c r="L272" s="15">
        <f t="shared" si="264"/>
        <v>0.99527085905163015</v>
      </c>
      <c r="M272" s="15">
        <f t="shared" si="265"/>
        <v>0.99527085905163015</v>
      </c>
      <c r="N272" s="25"/>
      <c r="O272" s="25"/>
      <c r="P272" s="25"/>
    </row>
    <row r="273" spans="1:16" s="8" customFormat="1" ht="51" x14ac:dyDescent="0.2">
      <c r="A273" s="6" t="s">
        <v>213</v>
      </c>
      <c r="B273" s="7" t="s">
        <v>214</v>
      </c>
      <c r="C273" s="7" t="s">
        <v>3</v>
      </c>
      <c r="D273" s="31">
        <f>D274+D277</f>
        <v>0</v>
      </c>
      <c r="E273" s="31">
        <f t="shared" ref="E273:K273" si="273">E274+E277</f>
        <v>1480.6</v>
      </c>
      <c r="F273" s="31">
        <f t="shared" si="273"/>
        <v>1480.6</v>
      </c>
      <c r="G273" s="31">
        <f t="shared" si="273"/>
        <v>1480.6</v>
      </c>
      <c r="H273" s="31">
        <f t="shared" si="273"/>
        <v>0</v>
      </c>
      <c r="I273" s="31">
        <f t="shared" si="273"/>
        <v>1480.6</v>
      </c>
      <c r="J273" s="31">
        <f t="shared" ref="J273" si="274">J274+J277</f>
        <v>1480.6</v>
      </c>
      <c r="K273" s="31">
        <f t="shared" si="273"/>
        <v>1480.5</v>
      </c>
      <c r="L273" s="16">
        <f t="shared" si="264"/>
        <v>0.99993245981358914</v>
      </c>
      <c r="M273" s="16">
        <f t="shared" si="265"/>
        <v>0.99993245981358914</v>
      </c>
      <c r="P273" s="59"/>
    </row>
    <row r="274" spans="1:16" ht="38.25" x14ac:dyDescent="0.2">
      <c r="A274" s="1" t="s">
        <v>215</v>
      </c>
      <c r="B274" s="2" t="s">
        <v>216</v>
      </c>
      <c r="C274" s="2" t="s">
        <v>3</v>
      </c>
      <c r="D274" s="32">
        <f>D275</f>
        <v>0</v>
      </c>
      <c r="E274" s="32">
        <f t="shared" ref="E274:K275" si="275">E275</f>
        <v>1436.1</v>
      </c>
      <c r="F274" s="32">
        <f t="shared" si="275"/>
        <v>1436.1</v>
      </c>
      <c r="G274" s="32">
        <f t="shared" si="275"/>
        <v>1436.1</v>
      </c>
      <c r="H274" s="32">
        <f t="shared" si="275"/>
        <v>0</v>
      </c>
      <c r="I274" s="32">
        <f t="shared" si="275"/>
        <v>1436.1</v>
      </c>
      <c r="J274" s="32">
        <f t="shared" si="275"/>
        <v>1436.1</v>
      </c>
      <c r="K274" s="32">
        <f t="shared" si="275"/>
        <v>1436.1</v>
      </c>
      <c r="L274" s="17">
        <f t="shared" si="264"/>
        <v>1</v>
      </c>
      <c r="M274" s="17">
        <f t="shared" si="265"/>
        <v>1</v>
      </c>
      <c r="O274"/>
    </row>
    <row r="275" spans="1:16" x14ac:dyDescent="0.2">
      <c r="A275" s="1" t="s">
        <v>18</v>
      </c>
      <c r="B275" s="2" t="s">
        <v>216</v>
      </c>
      <c r="C275" s="2" t="s">
        <v>19</v>
      </c>
      <c r="D275" s="32">
        <f>D276</f>
        <v>0</v>
      </c>
      <c r="E275" s="32">
        <f t="shared" si="275"/>
        <v>1436.1</v>
      </c>
      <c r="F275" s="32">
        <f t="shared" si="275"/>
        <v>1436.1</v>
      </c>
      <c r="G275" s="32">
        <f t="shared" si="275"/>
        <v>1436.1</v>
      </c>
      <c r="H275" s="32">
        <f t="shared" si="275"/>
        <v>0</v>
      </c>
      <c r="I275" s="32">
        <f t="shared" si="275"/>
        <v>1436.1</v>
      </c>
      <c r="J275" s="32">
        <f t="shared" si="275"/>
        <v>1436.1</v>
      </c>
      <c r="K275" s="32">
        <f t="shared" si="275"/>
        <v>1436.1</v>
      </c>
      <c r="L275" s="17">
        <f t="shared" si="264"/>
        <v>1</v>
      </c>
      <c r="M275" s="17">
        <f t="shared" si="265"/>
        <v>1</v>
      </c>
      <c r="O275"/>
    </row>
    <row r="276" spans="1:16" s="14" customFormat="1" ht="48" x14ac:dyDescent="0.2">
      <c r="A276" s="12" t="s">
        <v>69</v>
      </c>
      <c r="B276" s="13" t="s">
        <v>216</v>
      </c>
      <c r="C276" s="13" t="s">
        <v>70</v>
      </c>
      <c r="D276" s="33">
        <v>0</v>
      </c>
      <c r="E276" s="33">
        <v>1436.1</v>
      </c>
      <c r="F276" s="33">
        <v>1436.1</v>
      </c>
      <c r="G276" s="33">
        <v>1436.1</v>
      </c>
      <c r="H276" s="33">
        <f>G276-E276</f>
        <v>0</v>
      </c>
      <c r="I276" s="33">
        <f>G276-D276</f>
        <v>1436.1</v>
      </c>
      <c r="J276" s="33">
        <v>1436.1</v>
      </c>
      <c r="K276" s="33">
        <v>1436.1</v>
      </c>
      <c r="L276" s="18">
        <f t="shared" si="264"/>
        <v>1</v>
      </c>
      <c r="M276" s="18">
        <f t="shared" si="265"/>
        <v>1</v>
      </c>
      <c r="P276" s="60"/>
    </row>
    <row r="277" spans="1:16" ht="25.5" x14ac:dyDescent="0.2">
      <c r="A277" s="1" t="s">
        <v>217</v>
      </c>
      <c r="B277" s="2" t="s">
        <v>218</v>
      </c>
      <c r="C277" s="2" t="s">
        <v>3</v>
      </c>
      <c r="D277" s="32">
        <f>D278</f>
        <v>0</v>
      </c>
      <c r="E277" s="32">
        <f t="shared" ref="E277:K278" si="276">E278</f>
        <v>44.5</v>
      </c>
      <c r="F277" s="32">
        <f t="shared" si="276"/>
        <v>44.5</v>
      </c>
      <c r="G277" s="32">
        <f t="shared" si="276"/>
        <v>44.5</v>
      </c>
      <c r="H277" s="32">
        <f t="shared" si="276"/>
        <v>0</v>
      </c>
      <c r="I277" s="32">
        <f t="shared" si="276"/>
        <v>44.5</v>
      </c>
      <c r="J277" s="32">
        <f t="shared" si="276"/>
        <v>44.5</v>
      </c>
      <c r="K277" s="32">
        <f t="shared" si="276"/>
        <v>44.4</v>
      </c>
      <c r="L277" s="17">
        <f t="shared" si="264"/>
        <v>0.99775280898876406</v>
      </c>
      <c r="M277" s="17">
        <f t="shared" si="265"/>
        <v>0.99775280898876406</v>
      </c>
      <c r="O277"/>
    </row>
    <row r="278" spans="1:16" x14ac:dyDescent="0.2">
      <c r="A278" s="1" t="s">
        <v>18</v>
      </c>
      <c r="B278" s="2" t="s">
        <v>218</v>
      </c>
      <c r="C278" s="2" t="s">
        <v>19</v>
      </c>
      <c r="D278" s="32">
        <f>D279</f>
        <v>0</v>
      </c>
      <c r="E278" s="32">
        <f t="shared" si="276"/>
        <v>44.5</v>
      </c>
      <c r="F278" s="32">
        <f t="shared" si="276"/>
        <v>44.5</v>
      </c>
      <c r="G278" s="32">
        <f t="shared" si="276"/>
        <v>44.5</v>
      </c>
      <c r="H278" s="32">
        <f t="shared" si="276"/>
        <v>0</v>
      </c>
      <c r="I278" s="32">
        <f t="shared" si="276"/>
        <v>44.5</v>
      </c>
      <c r="J278" s="32">
        <f t="shared" si="276"/>
        <v>44.5</v>
      </c>
      <c r="K278" s="32">
        <f t="shared" si="276"/>
        <v>44.4</v>
      </c>
      <c r="L278" s="17">
        <f t="shared" si="264"/>
        <v>0.99775280898876406</v>
      </c>
      <c r="M278" s="17">
        <f t="shared" si="265"/>
        <v>0.99775280898876406</v>
      </c>
      <c r="O278"/>
    </row>
    <row r="279" spans="1:16" s="14" customFormat="1" ht="48" x14ac:dyDescent="0.2">
      <c r="A279" s="12" t="s">
        <v>69</v>
      </c>
      <c r="B279" s="13" t="s">
        <v>218</v>
      </c>
      <c r="C279" s="13" t="s">
        <v>70</v>
      </c>
      <c r="D279" s="33">
        <v>0</v>
      </c>
      <c r="E279" s="33">
        <v>44.5</v>
      </c>
      <c r="F279" s="33">
        <v>44.5</v>
      </c>
      <c r="G279" s="33">
        <v>44.5</v>
      </c>
      <c r="H279" s="33">
        <f>G279-E279</f>
        <v>0</v>
      </c>
      <c r="I279" s="33">
        <f>G279-D279</f>
        <v>44.5</v>
      </c>
      <c r="J279" s="33">
        <v>44.5</v>
      </c>
      <c r="K279" s="33">
        <v>44.4</v>
      </c>
      <c r="L279" s="18">
        <f t="shared" si="264"/>
        <v>0.99775280898876406</v>
      </c>
      <c r="M279" s="18">
        <f t="shared" si="265"/>
        <v>0.99775280898876406</v>
      </c>
      <c r="P279" s="60"/>
    </row>
    <row r="280" spans="1:16" s="8" customFormat="1" ht="76.5" x14ac:dyDescent="0.2">
      <c r="A280" s="6" t="s">
        <v>219</v>
      </c>
      <c r="B280" s="7" t="s">
        <v>220</v>
      </c>
      <c r="C280" s="7" t="s">
        <v>3</v>
      </c>
      <c r="D280" s="31">
        <f>D281+D284+D287</f>
        <v>10916.800000000001</v>
      </c>
      <c r="E280" s="31">
        <f t="shared" ref="E280:K280" si="277">E281+E284+E287</f>
        <v>9386.2000000000007</v>
      </c>
      <c r="F280" s="31">
        <f t="shared" si="277"/>
        <v>-1530.6</v>
      </c>
      <c r="G280" s="31">
        <f t="shared" si="277"/>
        <v>9386.2000000000007</v>
      </c>
      <c r="H280" s="31">
        <f t="shared" si="277"/>
        <v>0</v>
      </c>
      <c r="I280" s="31">
        <f t="shared" si="277"/>
        <v>-1530.6000000000004</v>
      </c>
      <c r="J280" s="31">
        <f t="shared" ref="J280" si="278">J281+J284+J287</f>
        <v>9386.2000000000007</v>
      </c>
      <c r="K280" s="31">
        <f t="shared" si="277"/>
        <v>9334.2000000000007</v>
      </c>
      <c r="L280" s="16">
        <f t="shared" si="264"/>
        <v>0.99445995184419678</v>
      </c>
      <c r="M280" s="16">
        <f t="shared" si="265"/>
        <v>0.99445995184419678</v>
      </c>
      <c r="P280" s="59"/>
    </row>
    <row r="281" spans="1:16" ht="25.5" x14ac:dyDescent="0.2">
      <c r="A281" s="1" t="s">
        <v>8</v>
      </c>
      <c r="B281" s="2" t="s">
        <v>221</v>
      </c>
      <c r="C281" s="2" t="s">
        <v>3</v>
      </c>
      <c r="D281" s="32">
        <f>D282</f>
        <v>600</v>
      </c>
      <c r="E281" s="32">
        <f t="shared" ref="E281:K282" si="279">E282</f>
        <v>550</v>
      </c>
      <c r="F281" s="32">
        <f t="shared" si="279"/>
        <v>-50</v>
      </c>
      <c r="G281" s="32">
        <f t="shared" si="279"/>
        <v>51.9</v>
      </c>
      <c r="H281" s="32">
        <f t="shared" si="279"/>
        <v>-498.1</v>
      </c>
      <c r="I281" s="32">
        <f t="shared" si="279"/>
        <v>-548.1</v>
      </c>
      <c r="J281" s="32">
        <f t="shared" si="279"/>
        <v>51.9</v>
      </c>
      <c r="K281" s="32">
        <f t="shared" si="279"/>
        <v>0</v>
      </c>
      <c r="L281" s="17">
        <f t="shared" si="264"/>
        <v>0</v>
      </c>
      <c r="M281" s="17">
        <f t="shared" si="265"/>
        <v>0</v>
      </c>
      <c r="O281"/>
    </row>
    <row r="282" spans="1:16" x14ac:dyDescent="0.2">
      <c r="A282" s="1" t="s">
        <v>18</v>
      </c>
      <c r="B282" s="2" t="s">
        <v>221</v>
      </c>
      <c r="C282" s="2" t="s">
        <v>19</v>
      </c>
      <c r="D282" s="32">
        <f>D283</f>
        <v>600</v>
      </c>
      <c r="E282" s="32">
        <f t="shared" si="279"/>
        <v>550</v>
      </c>
      <c r="F282" s="32">
        <f t="shared" si="279"/>
        <v>-50</v>
      </c>
      <c r="G282" s="32">
        <f t="shared" si="279"/>
        <v>51.9</v>
      </c>
      <c r="H282" s="32">
        <f t="shared" si="279"/>
        <v>-498.1</v>
      </c>
      <c r="I282" s="32">
        <f t="shared" si="279"/>
        <v>-548.1</v>
      </c>
      <c r="J282" s="32">
        <f t="shared" si="279"/>
        <v>51.9</v>
      </c>
      <c r="K282" s="32">
        <f t="shared" si="279"/>
        <v>0</v>
      </c>
      <c r="L282" s="17">
        <f t="shared" si="264"/>
        <v>0</v>
      </c>
      <c r="M282" s="17">
        <f t="shared" si="265"/>
        <v>0</v>
      </c>
      <c r="O282"/>
    </row>
    <row r="283" spans="1:16" s="14" customFormat="1" ht="48" x14ac:dyDescent="0.2">
      <c r="A283" s="12" t="s">
        <v>69</v>
      </c>
      <c r="B283" s="13" t="s">
        <v>221</v>
      </c>
      <c r="C283" s="13" t="s">
        <v>70</v>
      </c>
      <c r="D283" s="33">
        <v>600</v>
      </c>
      <c r="E283" s="33">
        <v>550</v>
      </c>
      <c r="F283" s="33">
        <v>-50</v>
      </c>
      <c r="G283" s="33">
        <v>51.9</v>
      </c>
      <c r="H283" s="33">
        <f>G283-E283</f>
        <v>-498.1</v>
      </c>
      <c r="I283" s="33">
        <f>G283-D283</f>
        <v>-548.1</v>
      </c>
      <c r="J283" s="33">
        <v>51.9</v>
      </c>
      <c r="K283" s="33">
        <v>0</v>
      </c>
      <c r="L283" s="18">
        <f t="shared" si="264"/>
        <v>0</v>
      </c>
      <c r="M283" s="18">
        <f t="shared" si="265"/>
        <v>0</v>
      </c>
      <c r="P283" s="60"/>
    </row>
    <row r="284" spans="1:16" ht="25.5" x14ac:dyDescent="0.2">
      <c r="A284" s="1" t="s">
        <v>222</v>
      </c>
      <c r="B284" s="2" t="s">
        <v>223</v>
      </c>
      <c r="C284" s="2" t="s">
        <v>3</v>
      </c>
      <c r="D284" s="32">
        <f>D285</f>
        <v>10007.200000000001</v>
      </c>
      <c r="E284" s="32">
        <f t="shared" ref="E284:K285" si="280">E285</f>
        <v>8571.1</v>
      </c>
      <c r="F284" s="32">
        <f t="shared" si="280"/>
        <v>-1436.1</v>
      </c>
      <c r="G284" s="32">
        <f t="shared" si="280"/>
        <v>8571.1</v>
      </c>
      <c r="H284" s="32">
        <f t="shared" si="280"/>
        <v>0</v>
      </c>
      <c r="I284" s="32">
        <f t="shared" si="280"/>
        <v>-1436.1000000000004</v>
      </c>
      <c r="J284" s="32">
        <f t="shared" si="280"/>
        <v>8571.1</v>
      </c>
      <c r="K284" s="32">
        <f t="shared" si="280"/>
        <v>8571.1</v>
      </c>
      <c r="L284" s="17">
        <f t="shared" si="264"/>
        <v>1</v>
      </c>
      <c r="M284" s="17">
        <f t="shared" si="265"/>
        <v>1</v>
      </c>
      <c r="O284"/>
    </row>
    <row r="285" spans="1:16" x14ac:dyDescent="0.2">
      <c r="A285" s="1" t="s">
        <v>18</v>
      </c>
      <c r="B285" s="2" t="s">
        <v>223</v>
      </c>
      <c r="C285" s="2" t="s">
        <v>19</v>
      </c>
      <c r="D285" s="32">
        <f>D286</f>
        <v>10007.200000000001</v>
      </c>
      <c r="E285" s="32">
        <f t="shared" si="280"/>
        <v>8571.1</v>
      </c>
      <c r="F285" s="32">
        <f t="shared" si="280"/>
        <v>-1436.1</v>
      </c>
      <c r="G285" s="32">
        <f t="shared" si="280"/>
        <v>8571.1</v>
      </c>
      <c r="H285" s="32">
        <f t="shared" si="280"/>
        <v>0</v>
      </c>
      <c r="I285" s="32">
        <f t="shared" si="280"/>
        <v>-1436.1000000000004</v>
      </c>
      <c r="J285" s="32">
        <f t="shared" si="280"/>
        <v>8571.1</v>
      </c>
      <c r="K285" s="32">
        <f t="shared" si="280"/>
        <v>8571.1</v>
      </c>
      <c r="L285" s="17">
        <f t="shared" si="264"/>
        <v>1</v>
      </c>
      <c r="M285" s="17">
        <f t="shared" si="265"/>
        <v>1</v>
      </c>
      <c r="O285"/>
    </row>
    <row r="286" spans="1:16" s="14" customFormat="1" ht="48" x14ac:dyDescent="0.2">
      <c r="A286" s="12" t="s">
        <v>69</v>
      </c>
      <c r="B286" s="13" t="s">
        <v>223</v>
      </c>
      <c r="C286" s="13" t="s">
        <v>70</v>
      </c>
      <c r="D286" s="33">
        <v>10007.200000000001</v>
      </c>
      <c r="E286" s="33">
        <v>8571.1</v>
      </c>
      <c r="F286" s="33">
        <v>-1436.1</v>
      </c>
      <c r="G286" s="33">
        <v>8571.1</v>
      </c>
      <c r="H286" s="33">
        <f>G286-E286</f>
        <v>0</v>
      </c>
      <c r="I286" s="33">
        <f>G286-D286</f>
        <v>-1436.1000000000004</v>
      </c>
      <c r="J286" s="33">
        <v>8571.1</v>
      </c>
      <c r="K286" s="33">
        <v>8571.1</v>
      </c>
      <c r="L286" s="18">
        <f t="shared" si="264"/>
        <v>1</v>
      </c>
      <c r="M286" s="18">
        <f t="shared" si="265"/>
        <v>1</v>
      </c>
      <c r="P286" s="60"/>
    </row>
    <row r="287" spans="1:16" ht="25.5" x14ac:dyDescent="0.2">
      <c r="A287" s="1" t="s">
        <v>224</v>
      </c>
      <c r="B287" s="2" t="s">
        <v>225</v>
      </c>
      <c r="C287" s="2" t="s">
        <v>3</v>
      </c>
      <c r="D287" s="32">
        <f>D288</f>
        <v>309.60000000000002</v>
      </c>
      <c r="E287" s="32">
        <f t="shared" ref="E287:E288" si="281">E288</f>
        <v>265.10000000000002</v>
      </c>
      <c r="F287" s="32">
        <f t="shared" ref="F287:F288" si="282">F288</f>
        <v>-44.5</v>
      </c>
      <c r="G287" s="32">
        <f t="shared" ref="G287:G288" si="283">G288</f>
        <v>763.2</v>
      </c>
      <c r="H287" s="32">
        <f t="shared" ref="H287:H288" si="284">H288</f>
        <v>498.1</v>
      </c>
      <c r="I287" s="32">
        <f t="shared" ref="I287:J288" si="285">I288</f>
        <v>453.6</v>
      </c>
      <c r="J287" s="32">
        <f t="shared" si="285"/>
        <v>763.2</v>
      </c>
      <c r="K287" s="32">
        <f t="shared" ref="K287:K288" si="286">K288</f>
        <v>763.1</v>
      </c>
      <c r="L287" s="17">
        <f t="shared" si="264"/>
        <v>0.99986897274633124</v>
      </c>
      <c r="M287" s="17">
        <f t="shared" si="265"/>
        <v>0.99986897274633124</v>
      </c>
      <c r="O287"/>
    </row>
    <row r="288" spans="1:16" x14ac:dyDescent="0.2">
      <c r="A288" s="1" t="s">
        <v>18</v>
      </c>
      <c r="B288" s="2" t="s">
        <v>225</v>
      </c>
      <c r="C288" s="2" t="s">
        <v>19</v>
      </c>
      <c r="D288" s="32">
        <f>D289</f>
        <v>309.60000000000002</v>
      </c>
      <c r="E288" s="32">
        <f t="shared" si="281"/>
        <v>265.10000000000002</v>
      </c>
      <c r="F288" s="32">
        <f t="shared" si="282"/>
        <v>-44.5</v>
      </c>
      <c r="G288" s="32">
        <f t="shared" si="283"/>
        <v>763.2</v>
      </c>
      <c r="H288" s="32">
        <f t="shared" si="284"/>
        <v>498.1</v>
      </c>
      <c r="I288" s="32">
        <f t="shared" si="285"/>
        <v>453.6</v>
      </c>
      <c r="J288" s="32">
        <f t="shared" si="285"/>
        <v>763.2</v>
      </c>
      <c r="K288" s="32">
        <f t="shared" si="286"/>
        <v>763.1</v>
      </c>
      <c r="L288" s="17">
        <f t="shared" si="264"/>
        <v>0.99986897274633124</v>
      </c>
      <c r="M288" s="17">
        <f t="shared" si="265"/>
        <v>0.99986897274633124</v>
      </c>
      <c r="O288"/>
    </row>
    <row r="289" spans="1:16" s="14" customFormat="1" ht="48" x14ac:dyDescent="0.2">
      <c r="A289" s="12" t="s">
        <v>69</v>
      </c>
      <c r="B289" s="13" t="s">
        <v>225</v>
      </c>
      <c r="C289" s="13" t="s">
        <v>70</v>
      </c>
      <c r="D289" s="33">
        <v>309.60000000000002</v>
      </c>
      <c r="E289" s="33">
        <v>265.10000000000002</v>
      </c>
      <c r="F289" s="33">
        <v>-44.5</v>
      </c>
      <c r="G289" s="33">
        <v>763.2</v>
      </c>
      <c r="H289" s="33">
        <f>G289-E289</f>
        <v>498.1</v>
      </c>
      <c r="I289" s="33">
        <f>G289-D289</f>
        <v>453.6</v>
      </c>
      <c r="J289" s="33">
        <v>763.2</v>
      </c>
      <c r="K289" s="33">
        <v>763.1</v>
      </c>
      <c r="L289" s="18">
        <f t="shared" si="264"/>
        <v>0.99986897274633124</v>
      </c>
      <c r="M289" s="18">
        <f t="shared" si="265"/>
        <v>0.99986897274633124</v>
      </c>
      <c r="P289" s="60"/>
    </row>
    <row r="290" spans="1:16" s="8" customFormat="1" ht="38.25" x14ac:dyDescent="0.2">
      <c r="A290" s="6" t="s">
        <v>226</v>
      </c>
      <c r="B290" s="7" t="s">
        <v>227</v>
      </c>
      <c r="C290" s="7" t="s">
        <v>3</v>
      </c>
      <c r="D290" s="31">
        <f>D291</f>
        <v>50</v>
      </c>
      <c r="E290" s="31">
        <f t="shared" ref="E290:K290" si="287">E291</f>
        <v>100</v>
      </c>
      <c r="F290" s="31">
        <f t="shared" si="287"/>
        <v>50</v>
      </c>
      <c r="G290" s="31">
        <f t="shared" si="287"/>
        <v>100</v>
      </c>
      <c r="H290" s="31">
        <f t="shared" si="287"/>
        <v>0</v>
      </c>
      <c r="I290" s="31">
        <f t="shared" si="287"/>
        <v>50</v>
      </c>
      <c r="J290" s="31">
        <f t="shared" si="287"/>
        <v>100</v>
      </c>
      <c r="K290" s="31">
        <f t="shared" si="287"/>
        <v>100</v>
      </c>
      <c r="L290" s="16">
        <f t="shared" si="264"/>
        <v>1</v>
      </c>
      <c r="M290" s="16">
        <f t="shared" si="265"/>
        <v>1</v>
      </c>
      <c r="P290" s="59"/>
    </row>
    <row r="291" spans="1:16" ht="25.5" x14ac:dyDescent="0.2">
      <c r="A291" s="1" t="s">
        <v>8</v>
      </c>
      <c r="B291" s="2" t="s">
        <v>228</v>
      </c>
      <c r="C291" s="2" t="s">
        <v>3</v>
      </c>
      <c r="D291" s="32">
        <f>D292+D294</f>
        <v>50</v>
      </c>
      <c r="E291" s="32">
        <f t="shared" ref="E291:K291" si="288">E292+E294</f>
        <v>100</v>
      </c>
      <c r="F291" s="32">
        <f t="shared" si="288"/>
        <v>50</v>
      </c>
      <c r="G291" s="32">
        <f t="shared" si="288"/>
        <v>100</v>
      </c>
      <c r="H291" s="32">
        <f t="shared" si="288"/>
        <v>0</v>
      </c>
      <c r="I291" s="32">
        <f t="shared" si="288"/>
        <v>50</v>
      </c>
      <c r="J291" s="32">
        <f t="shared" ref="J291" si="289">J292+J294</f>
        <v>100</v>
      </c>
      <c r="K291" s="32">
        <f t="shared" si="288"/>
        <v>100</v>
      </c>
      <c r="L291" s="17">
        <f t="shared" si="264"/>
        <v>1</v>
      </c>
      <c r="M291" s="17">
        <f t="shared" si="265"/>
        <v>1</v>
      </c>
      <c r="O291"/>
    </row>
    <row r="292" spans="1:16" ht="25.5" x14ac:dyDescent="0.2">
      <c r="A292" s="1" t="s">
        <v>32</v>
      </c>
      <c r="B292" s="2" t="s">
        <v>228</v>
      </c>
      <c r="C292" s="2" t="s">
        <v>33</v>
      </c>
      <c r="D292" s="32">
        <f>D293</f>
        <v>0</v>
      </c>
      <c r="E292" s="32">
        <f t="shared" ref="E292:K292" si="290">E293</f>
        <v>100</v>
      </c>
      <c r="F292" s="32">
        <f t="shared" si="290"/>
        <v>100</v>
      </c>
      <c r="G292" s="32">
        <f t="shared" si="290"/>
        <v>100</v>
      </c>
      <c r="H292" s="32">
        <f t="shared" si="290"/>
        <v>0</v>
      </c>
      <c r="I292" s="32">
        <f t="shared" si="290"/>
        <v>100</v>
      </c>
      <c r="J292" s="32">
        <f t="shared" si="290"/>
        <v>100</v>
      </c>
      <c r="K292" s="32">
        <f t="shared" si="290"/>
        <v>100</v>
      </c>
      <c r="L292" s="17">
        <f t="shared" si="264"/>
        <v>1</v>
      </c>
      <c r="M292" s="17">
        <f t="shared" si="265"/>
        <v>1</v>
      </c>
      <c r="O292"/>
    </row>
    <row r="293" spans="1:16" s="14" customFormat="1" ht="36" x14ac:dyDescent="0.2">
      <c r="A293" s="12" t="s">
        <v>34</v>
      </c>
      <c r="B293" s="13" t="s">
        <v>228</v>
      </c>
      <c r="C293" s="13" t="s">
        <v>35</v>
      </c>
      <c r="D293" s="33">
        <v>0</v>
      </c>
      <c r="E293" s="33">
        <v>100</v>
      </c>
      <c r="F293" s="33">
        <v>100</v>
      </c>
      <c r="G293" s="33">
        <v>100</v>
      </c>
      <c r="H293" s="33">
        <f>G293-E293</f>
        <v>0</v>
      </c>
      <c r="I293" s="33">
        <f>G293-D293</f>
        <v>100</v>
      </c>
      <c r="J293" s="33">
        <v>100</v>
      </c>
      <c r="K293" s="33">
        <v>100</v>
      </c>
      <c r="L293" s="18">
        <f t="shared" si="264"/>
        <v>1</v>
      </c>
      <c r="M293" s="18">
        <f t="shared" si="265"/>
        <v>1</v>
      </c>
      <c r="P293" s="60"/>
    </row>
    <row r="294" spans="1:16" x14ac:dyDescent="0.2">
      <c r="A294" s="1" t="s">
        <v>18</v>
      </c>
      <c r="B294" s="2" t="s">
        <v>228</v>
      </c>
      <c r="C294" s="2" t="s">
        <v>19</v>
      </c>
      <c r="D294" s="32">
        <f>D295</f>
        <v>50</v>
      </c>
      <c r="E294" s="32">
        <f t="shared" ref="E294:K294" si="291">E295</f>
        <v>0</v>
      </c>
      <c r="F294" s="32">
        <f t="shared" si="291"/>
        <v>-50</v>
      </c>
      <c r="G294" s="32">
        <f t="shared" si="291"/>
        <v>0</v>
      </c>
      <c r="H294" s="32">
        <f t="shared" si="291"/>
        <v>0</v>
      </c>
      <c r="I294" s="32">
        <f t="shared" si="291"/>
        <v>-50</v>
      </c>
      <c r="J294" s="32">
        <f t="shared" si="291"/>
        <v>0</v>
      </c>
      <c r="K294" s="32">
        <f t="shared" si="291"/>
        <v>0</v>
      </c>
      <c r="L294" s="17" t="e">
        <f t="shared" si="264"/>
        <v>#DIV/0!</v>
      </c>
      <c r="M294" s="17" t="e">
        <f t="shared" si="265"/>
        <v>#DIV/0!</v>
      </c>
      <c r="O294"/>
    </row>
    <row r="295" spans="1:16" s="14" customFormat="1" ht="48" x14ac:dyDescent="0.2">
      <c r="A295" s="12" t="s">
        <v>69</v>
      </c>
      <c r="B295" s="13" t="s">
        <v>228</v>
      </c>
      <c r="C295" s="13" t="s">
        <v>70</v>
      </c>
      <c r="D295" s="33">
        <v>50</v>
      </c>
      <c r="E295" s="33">
        <v>0</v>
      </c>
      <c r="F295" s="33">
        <v>-50</v>
      </c>
      <c r="G295" s="33">
        <v>0</v>
      </c>
      <c r="H295" s="33">
        <f>G295-E295</f>
        <v>0</v>
      </c>
      <c r="I295" s="33">
        <f>G295-D295</f>
        <v>-50</v>
      </c>
      <c r="J295" s="33">
        <v>0</v>
      </c>
      <c r="K295" s="33">
        <v>0</v>
      </c>
      <c r="L295" s="18" t="e">
        <f t="shared" si="264"/>
        <v>#DIV/0!</v>
      </c>
      <c r="M295" s="18" t="e">
        <f t="shared" si="265"/>
        <v>#DIV/0!</v>
      </c>
      <c r="P295" s="60"/>
    </row>
    <row r="296" spans="1:16" s="8" customFormat="1" ht="38.25" x14ac:dyDescent="0.2">
      <c r="A296" s="6" t="s">
        <v>229</v>
      </c>
      <c r="B296" s="7" t="s">
        <v>230</v>
      </c>
      <c r="C296" s="7" t="s">
        <v>3</v>
      </c>
      <c r="D296" s="31">
        <f>D297</f>
        <v>50</v>
      </c>
      <c r="E296" s="31">
        <f t="shared" ref="E296:K296" si="292">E297</f>
        <v>50</v>
      </c>
      <c r="F296" s="31">
        <f t="shared" si="292"/>
        <v>0</v>
      </c>
      <c r="G296" s="31">
        <f t="shared" si="292"/>
        <v>50</v>
      </c>
      <c r="H296" s="31">
        <f t="shared" si="292"/>
        <v>0</v>
      </c>
      <c r="I296" s="31">
        <f t="shared" si="292"/>
        <v>0</v>
      </c>
      <c r="J296" s="31">
        <f t="shared" si="292"/>
        <v>50</v>
      </c>
      <c r="K296" s="31">
        <f t="shared" si="292"/>
        <v>50</v>
      </c>
      <c r="L296" s="16">
        <f t="shared" si="264"/>
        <v>1</v>
      </c>
      <c r="M296" s="16">
        <f t="shared" si="265"/>
        <v>1</v>
      </c>
      <c r="P296" s="59"/>
    </row>
    <row r="297" spans="1:16" ht="25.5" x14ac:dyDescent="0.2">
      <c r="A297" s="1" t="s">
        <v>8</v>
      </c>
      <c r="B297" s="2" t="s">
        <v>231</v>
      </c>
      <c r="C297" s="2" t="s">
        <v>3</v>
      </c>
      <c r="D297" s="32">
        <f>D298+D300</f>
        <v>50</v>
      </c>
      <c r="E297" s="32">
        <f t="shared" ref="E297:K297" si="293">E298+E300</f>
        <v>50</v>
      </c>
      <c r="F297" s="32">
        <f t="shared" si="293"/>
        <v>0</v>
      </c>
      <c r="G297" s="32">
        <f t="shared" si="293"/>
        <v>50</v>
      </c>
      <c r="H297" s="32">
        <f t="shared" si="293"/>
        <v>0</v>
      </c>
      <c r="I297" s="32">
        <f t="shared" si="293"/>
        <v>0</v>
      </c>
      <c r="J297" s="32">
        <f t="shared" ref="J297" si="294">J298+J300</f>
        <v>50</v>
      </c>
      <c r="K297" s="32">
        <f t="shared" si="293"/>
        <v>50</v>
      </c>
      <c r="L297" s="17">
        <f t="shared" si="264"/>
        <v>1</v>
      </c>
      <c r="M297" s="17">
        <f t="shared" si="265"/>
        <v>1</v>
      </c>
      <c r="O297"/>
    </row>
    <row r="298" spans="1:16" ht="25.5" x14ac:dyDescent="0.2">
      <c r="A298" s="1" t="s">
        <v>32</v>
      </c>
      <c r="B298" s="2" t="s">
        <v>231</v>
      </c>
      <c r="C298" s="2" t="s">
        <v>33</v>
      </c>
      <c r="D298" s="32">
        <f>D299</f>
        <v>0</v>
      </c>
      <c r="E298" s="32">
        <f t="shared" ref="E298:K298" si="295">E299</f>
        <v>50</v>
      </c>
      <c r="F298" s="32">
        <f t="shared" si="295"/>
        <v>50</v>
      </c>
      <c r="G298" s="32">
        <f t="shared" si="295"/>
        <v>50</v>
      </c>
      <c r="H298" s="32">
        <f t="shared" si="295"/>
        <v>0</v>
      </c>
      <c r="I298" s="32">
        <f t="shared" si="295"/>
        <v>50</v>
      </c>
      <c r="J298" s="32">
        <f t="shared" si="295"/>
        <v>50</v>
      </c>
      <c r="K298" s="32">
        <f t="shared" si="295"/>
        <v>50</v>
      </c>
      <c r="L298" s="17">
        <f t="shared" si="264"/>
        <v>1</v>
      </c>
      <c r="M298" s="17">
        <f t="shared" si="265"/>
        <v>1</v>
      </c>
      <c r="O298"/>
    </row>
    <row r="299" spans="1:16" s="14" customFormat="1" ht="36" x14ac:dyDescent="0.2">
      <c r="A299" s="12" t="s">
        <v>34</v>
      </c>
      <c r="B299" s="13" t="s">
        <v>231</v>
      </c>
      <c r="C299" s="13" t="s">
        <v>35</v>
      </c>
      <c r="D299" s="33">
        <v>0</v>
      </c>
      <c r="E299" s="33">
        <v>50</v>
      </c>
      <c r="F299" s="33">
        <v>50</v>
      </c>
      <c r="G299" s="33">
        <v>50</v>
      </c>
      <c r="H299" s="33">
        <f>G299-E299</f>
        <v>0</v>
      </c>
      <c r="I299" s="33">
        <f>G299-D299</f>
        <v>50</v>
      </c>
      <c r="J299" s="33">
        <v>50</v>
      </c>
      <c r="K299" s="33">
        <v>50</v>
      </c>
      <c r="L299" s="18">
        <f t="shared" si="264"/>
        <v>1</v>
      </c>
      <c r="M299" s="18">
        <f t="shared" si="265"/>
        <v>1</v>
      </c>
      <c r="P299" s="60"/>
    </row>
    <row r="300" spans="1:16" x14ac:dyDescent="0.2">
      <c r="A300" s="1" t="s">
        <v>18</v>
      </c>
      <c r="B300" s="2" t="s">
        <v>231</v>
      </c>
      <c r="C300" s="2" t="s">
        <v>19</v>
      </c>
      <c r="D300" s="32">
        <f>D301</f>
        <v>50</v>
      </c>
      <c r="E300" s="32">
        <f t="shared" ref="E300:K300" si="296">E301</f>
        <v>0</v>
      </c>
      <c r="F300" s="32">
        <f t="shared" si="296"/>
        <v>-50</v>
      </c>
      <c r="G300" s="32">
        <f t="shared" si="296"/>
        <v>0</v>
      </c>
      <c r="H300" s="32">
        <f t="shared" si="296"/>
        <v>0</v>
      </c>
      <c r="I300" s="32">
        <f t="shared" si="296"/>
        <v>-50</v>
      </c>
      <c r="J300" s="32">
        <f t="shared" si="296"/>
        <v>0</v>
      </c>
      <c r="K300" s="32">
        <f t="shared" si="296"/>
        <v>0</v>
      </c>
      <c r="L300" s="17" t="e">
        <f t="shared" si="264"/>
        <v>#DIV/0!</v>
      </c>
      <c r="M300" s="17" t="e">
        <f t="shared" si="265"/>
        <v>#DIV/0!</v>
      </c>
      <c r="O300"/>
    </row>
    <row r="301" spans="1:16" s="14" customFormat="1" ht="48" x14ac:dyDescent="0.2">
      <c r="A301" s="12" t="s">
        <v>69</v>
      </c>
      <c r="B301" s="13" t="s">
        <v>231</v>
      </c>
      <c r="C301" s="13" t="s">
        <v>70</v>
      </c>
      <c r="D301" s="33">
        <v>50</v>
      </c>
      <c r="E301" s="33">
        <v>0</v>
      </c>
      <c r="F301" s="33">
        <v>-50</v>
      </c>
      <c r="G301" s="33">
        <v>0</v>
      </c>
      <c r="H301" s="33">
        <f>G301-E301</f>
        <v>0</v>
      </c>
      <c r="I301" s="33">
        <f>G301-D301</f>
        <v>-50</v>
      </c>
      <c r="J301" s="33">
        <v>0</v>
      </c>
      <c r="K301" s="33">
        <v>0</v>
      </c>
      <c r="L301" s="18" t="e">
        <f t="shared" si="264"/>
        <v>#DIV/0!</v>
      </c>
      <c r="M301" s="18" t="e">
        <f t="shared" si="265"/>
        <v>#DIV/0!</v>
      </c>
      <c r="P301" s="60"/>
    </row>
    <row r="302" spans="1:16" s="11" customFormat="1" ht="76.5" x14ac:dyDescent="0.2">
      <c r="A302" s="9" t="s">
        <v>232</v>
      </c>
      <c r="B302" s="10" t="s">
        <v>233</v>
      </c>
      <c r="C302" s="10" t="s">
        <v>3</v>
      </c>
      <c r="D302" s="29">
        <f>D303+D307+D311+D315+D323</f>
        <v>30220.1</v>
      </c>
      <c r="E302" s="29">
        <f t="shared" ref="E302:K302" si="297">E303+E307+E311+E315+E323</f>
        <v>35372.97</v>
      </c>
      <c r="F302" s="29">
        <f t="shared" si="297"/>
        <v>5152.87</v>
      </c>
      <c r="G302" s="29">
        <f t="shared" si="297"/>
        <v>34004.17</v>
      </c>
      <c r="H302" s="29">
        <f t="shared" si="297"/>
        <v>-1368.8</v>
      </c>
      <c r="I302" s="29">
        <f t="shared" si="297"/>
        <v>3784.0699999999997</v>
      </c>
      <c r="J302" s="29">
        <f t="shared" ref="J302" si="298">J303+J307+J311+J315+J323</f>
        <v>34004.17</v>
      </c>
      <c r="K302" s="29">
        <f t="shared" si="297"/>
        <v>31816.400000000001</v>
      </c>
      <c r="L302" s="15">
        <f t="shared" si="264"/>
        <v>0.93566171443090662</v>
      </c>
      <c r="M302" s="15">
        <f t="shared" si="265"/>
        <v>0.93566171443090662</v>
      </c>
      <c r="N302" s="25"/>
      <c r="O302" s="25"/>
      <c r="P302" s="25"/>
    </row>
    <row r="303" spans="1:16" s="8" customFormat="1" ht="51" x14ac:dyDescent="0.2">
      <c r="A303" s="6" t="s">
        <v>234</v>
      </c>
      <c r="B303" s="7" t="s">
        <v>235</v>
      </c>
      <c r="C303" s="7" t="s">
        <v>3</v>
      </c>
      <c r="D303" s="31">
        <f>D304</f>
        <v>1500</v>
      </c>
      <c r="E303" s="31">
        <f t="shared" ref="E303:K305" si="299">E304</f>
        <v>1500</v>
      </c>
      <c r="F303" s="31">
        <f t="shared" si="299"/>
        <v>0</v>
      </c>
      <c r="G303" s="31">
        <f t="shared" si="299"/>
        <v>0</v>
      </c>
      <c r="H303" s="31">
        <f t="shared" si="299"/>
        <v>-1500</v>
      </c>
      <c r="I303" s="31">
        <f t="shared" si="299"/>
        <v>-1500</v>
      </c>
      <c r="J303" s="31">
        <f t="shared" si="299"/>
        <v>0</v>
      </c>
      <c r="K303" s="31">
        <f t="shared" si="299"/>
        <v>0</v>
      </c>
      <c r="L303" s="16" t="e">
        <f t="shared" si="264"/>
        <v>#DIV/0!</v>
      </c>
      <c r="M303" s="16" t="e">
        <f t="shared" si="265"/>
        <v>#DIV/0!</v>
      </c>
      <c r="P303" s="59"/>
    </row>
    <row r="304" spans="1:16" ht="25.5" x14ac:dyDescent="0.2">
      <c r="A304" s="1" t="s">
        <v>8</v>
      </c>
      <c r="B304" s="2" t="s">
        <v>236</v>
      </c>
      <c r="C304" s="2" t="s">
        <v>3</v>
      </c>
      <c r="D304" s="32">
        <f>D305</f>
        <v>1500</v>
      </c>
      <c r="E304" s="32">
        <f t="shared" si="299"/>
        <v>1500</v>
      </c>
      <c r="F304" s="32">
        <f t="shared" si="299"/>
        <v>0</v>
      </c>
      <c r="G304" s="32">
        <f t="shared" si="299"/>
        <v>0</v>
      </c>
      <c r="H304" s="32">
        <f t="shared" si="299"/>
        <v>-1500</v>
      </c>
      <c r="I304" s="32">
        <f t="shared" si="299"/>
        <v>-1500</v>
      </c>
      <c r="J304" s="32">
        <f t="shared" si="299"/>
        <v>0</v>
      </c>
      <c r="K304" s="32">
        <f t="shared" si="299"/>
        <v>0</v>
      </c>
      <c r="L304" s="17" t="e">
        <f t="shared" si="264"/>
        <v>#DIV/0!</v>
      </c>
      <c r="M304" s="17" t="e">
        <f t="shared" si="265"/>
        <v>#DIV/0!</v>
      </c>
      <c r="O304"/>
    </row>
    <row r="305" spans="1:16" ht="25.5" x14ac:dyDescent="0.2">
      <c r="A305" s="1" t="s">
        <v>32</v>
      </c>
      <c r="B305" s="2" t="s">
        <v>236</v>
      </c>
      <c r="C305" s="2" t="s">
        <v>33</v>
      </c>
      <c r="D305" s="32">
        <f>D306</f>
        <v>1500</v>
      </c>
      <c r="E305" s="32">
        <f t="shared" si="299"/>
        <v>1500</v>
      </c>
      <c r="F305" s="32">
        <f t="shared" si="299"/>
        <v>0</v>
      </c>
      <c r="G305" s="32">
        <f t="shared" si="299"/>
        <v>0</v>
      </c>
      <c r="H305" s="32">
        <f t="shared" si="299"/>
        <v>-1500</v>
      </c>
      <c r="I305" s="32">
        <f t="shared" si="299"/>
        <v>-1500</v>
      </c>
      <c r="J305" s="32">
        <f t="shared" si="299"/>
        <v>0</v>
      </c>
      <c r="K305" s="32">
        <f t="shared" si="299"/>
        <v>0</v>
      </c>
      <c r="L305" s="17" t="e">
        <f t="shared" si="264"/>
        <v>#DIV/0!</v>
      </c>
      <c r="M305" s="17" t="e">
        <f t="shared" si="265"/>
        <v>#DIV/0!</v>
      </c>
      <c r="O305"/>
    </row>
    <row r="306" spans="1:16" s="14" customFormat="1" ht="36" x14ac:dyDescent="0.2">
      <c r="A306" s="12" t="s">
        <v>34</v>
      </c>
      <c r="B306" s="13" t="s">
        <v>236</v>
      </c>
      <c r="C306" s="13" t="s">
        <v>35</v>
      </c>
      <c r="D306" s="33">
        <v>1500</v>
      </c>
      <c r="E306" s="33">
        <v>1500</v>
      </c>
      <c r="F306" s="33">
        <v>0</v>
      </c>
      <c r="G306" s="33">
        <v>0</v>
      </c>
      <c r="H306" s="33">
        <f>G306-E306</f>
        <v>-1500</v>
      </c>
      <c r="I306" s="33">
        <f>G306-D306</f>
        <v>-1500</v>
      </c>
      <c r="J306" s="33">
        <v>0</v>
      </c>
      <c r="K306" s="33">
        <v>0</v>
      </c>
      <c r="L306" s="18" t="e">
        <f t="shared" si="264"/>
        <v>#DIV/0!</v>
      </c>
      <c r="M306" s="18" t="e">
        <f t="shared" si="265"/>
        <v>#DIV/0!</v>
      </c>
      <c r="P306" s="60"/>
    </row>
    <row r="307" spans="1:16" s="8" customFormat="1" ht="51" x14ac:dyDescent="0.2">
      <c r="A307" s="6" t="s">
        <v>237</v>
      </c>
      <c r="B307" s="7" t="s">
        <v>238</v>
      </c>
      <c r="C307" s="7" t="s">
        <v>3</v>
      </c>
      <c r="D307" s="31">
        <f>D308</f>
        <v>2000</v>
      </c>
      <c r="E307" s="31">
        <f t="shared" ref="E307:E309" si="300">E308</f>
        <v>407.87</v>
      </c>
      <c r="F307" s="31">
        <f t="shared" ref="F307:F309" si="301">F308</f>
        <v>-1592.13</v>
      </c>
      <c r="G307" s="31">
        <f t="shared" ref="G307:G309" si="302">G308</f>
        <v>61.07</v>
      </c>
      <c r="H307" s="31">
        <f t="shared" ref="H307:H309" si="303">H308</f>
        <v>-346.8</v>
      </c>
      <c r="I307" s="31">
        <f t="shared" ref="I307:J309" si="304">I308</f>
        <v>-1938.93</v>
      </c>
      <c r="J307" s="31">
        <f t="shared" si="304"/>
        <v>61.07</v>
      </c>
      <c r="K307" s="31">
        <f t="shared" ref="K307:K309" si="305">K308</f>
        <v>61</v>
      </c>
      <c r="L307" s="16">
        <f t="shared" si="264"/>
        <v>0.99885377435729494</v>
      </c>
      <c r="M307" s="16">
        <f t="shared" si="265"/>
        <v>0.99885377435729494</v>
      </c>
      <c r="P307" s="59"/>
    </row>
    <row r="308" spans="1:16" ht="25.5" x14ac:dyDescent="0.2">
      <c r="A308" s="1" t="s">
        <v>8</v>
      </c>
      <c r="B308" s="2" t="s">
        <v>239</v>
      </c>
      <c r="C308" s="2" t="s">
        <v>3</v>
      </c>
      <c r="D308" s="32">
        <f>D309</f>
        <v>2000</v>
      </c>
      <c r="E308" s="32">
        <f t="shared" si="300"/>
        <v>407.87</v>
      </c>
      <c r="F308" s="32">
        <f t="shared" si="301"/>
        <v>-1592.13</v>
      </c>
      <c r="G308" s="32">
        <f t="shared" si="302"/>
        <v>61.07</v>
      </c>
      <c r="H308" s="32">
        <f t="shared" si="303"/>
        <v>-346.8</v>
      </c>
      <c r="I308" s="32">
        <f t="shared" si="304"/>
        <v>-1938.93</v>
      </c>
      <c r="J308" s="32">
        <f t="shared" si="304"/>
        <v>61.07</v>
      </c>
      <c r="K308" s="32">
        <f t="shared" si="305"/>
        <v>61</v>
      </c>
      <c r="L308" s="17">
        <f t="shared" si="264"/>
        <v>0.99885377435729494</v>
      </c>
      <c r="M308" s="17">
        <f t="shared" si="265"/>
        <v>0.99885377435729494</v>
      </c>
      <c r="O308"/>
    </row>
    <row r="309" spans="1:16" ht="25.5" x14ac:dyDescent="0.2">
      <c r="A309" s="1" t="s">
        <v>32</v>
      </c>
      <c r="B309" s="2" t="s">
        <v>239</v>
      </c>
      <c r="C309" s="2" t="s">
        <v>33</v>
      </c>
      <c r="D309" s="32">
        <f>D310</f>
        <v>2000</v>
      </c>
      <c r="E309" s="32">
        <f t="shared" si="300"/>
        <v>407.87</v>
      </c>
      <c r="F309" s="32">
        <f t="shared" si="301"/>
        <v>-1592.13</v>
      </c>
      <c r="G309" s="32">
        <f t="shared" si="302"/>
        <v>61.07</v>
      </c>
      <c r="H309" s="32">
        <f t="shared" si="303"/>
        <v>-346.8</v>
      </c>
      <c r="I309" s="32">
        <f t="shared" si="304"/>
        <v>-1938.93</v>
      </c>
      <c r="J309" s="32">
        <f t="shared" si="304"/>
        <v>61.07</v>
      </c>
      <c r="K309" s="32">
        <f t="shared" si="305"/>
        <v>61</v>
      </c>
      <c r="L309" s="17">
        <f t="shared" si="264"/>
        <v>0.99885377435729494</v>
      </c>
      <c r="M309" s="17">
        <f t="shared" si="265"/>
        <v>0.99885377435729494</v>
      </c>
      <c r="O309"/>
    </row>
    <row r="310" spans="1:16" s="14" customFormat="1" ht="36" x14ac:dyDescent="0.2">
      <c r="A310" s="12" t="s">
        <v>34</v>
      </c>
      <c r="B310" s="13" t="s">
        <v>239</v>
      </c>
      <c r="C310" s="13" t="s">
        <v>35</v>
      </c>
      <c r="D310" s="33">
        <v>2000</v>
      </c>
      <c r="E310" s="33">
        <v>407.87</v>
      </c>
      <c r="F310" s="33">
        <v>-1592.13</v>
      </c>
      <c r="G310" s="33">
        <v>61.07</v>
      </c>
      <c r="H310" s="33">
        <f>G310-E310</f>
        <v>-346.8</v>
      </c>
      <c r="I310" s="33">
        <f>G310-D310</f>
        <v>-1938.93</v>
      </c>
      <c r="J310" s="33">
        <v>61.07</v>
      </c>
      <c r="K310" s="33">
        <v>61</v>
      </c>
      <c r="L310" s="18">
        <f t="shared" si="264"/>
        <v>0.99885377435729494</v>
      </c>
      <c r="M310" s="18">
        <f t="shared" si="265"/>
        <v>0.99885377435729494</v>
      </c>
      <c r="P310" s="60"/>
    </row>
    <row r="311" spans="1:16" s="8" customFormat="1" ht="63.75" x14ac:dyDescent="0.2">
      <c r="A311" s="6" t="s">
        <v>240</v>
      </c>
      <c r="B311" s="7" t="s">
        <v>241</v>
      </c>
      <c r="C311" s="7" t="s">
        <v>3</v>
      </c>
      <c r="D311" s="31">
        <f>D312</f>
        <v>50</v>
      </c>
      <c r="E311" s="31">
        <f t="shared" ref="E311:E313" si="306">E312</f>
        <v>50</v>
      </c>
      <c r="F311" s="31">
        <f t="shared" ref="F311:F313" si="307">F312</f>
        <v>0</v>
      </c>
      <c r="G311" s="31">
        <f t="shared" ref="G311:G313" si="308">G312</f>
        <v>0</v>
      </c>
      <c r="H311" s="31">
        <f t="shared" ref="H311:H313" si="309">H312</f>
        <v>-50</v>
      </c>
      <c r="I311" s="31">
        <f t="shared" ref="I311:J313" si="310">I312</f>
        <v>-50</v>
      </c>
      <c r="J311" s="31">
        <f t="shared" si="310"/>
        <v>0</v>
      </c>
      <c r="K311" s="31">
        <f t="shared" ref="K311:K313" si="311">K312</f>
        <v>0</v>
      </c>
      <c r="L311" s="16" t="e">
        <f t="shared" si="264"/>
        <v>#DIV/0!</v>
      </c>
      <c r="M311" s="16" t="e">
        <f t="shared" si="265"/>
        <v>#DIV/0!</v>
      </c>
      <c r="P311" s="59"/>
    </row>
    <row r="312" spans="1:16" ht="25.5" x14ac:dyDescent="0.2">
      <c r="A312" s="1" t="s">
        <v>8</v>
      </c>
      <c r="B312" s="2" t="s">
        <v>242</v>
      </c>
      <c r="C312" s="2" t="s">
        <v>3</v>
      </c>
      <c r="D312" s="32">
        <f>D313</f>
        <v>50</v>
      </c>
      <c r="E312" s="32">
        <f t="shared" si="306"/>
        <v>50</v>
      </c>
      <c r="F312" s="32">
        <f t="shared" si="307"/>
        <v>0</v>
      </c>
      <c r="G312" s="32">
        <f t="shared" si="308"/>
        <v>0</v>
      </c>
      <c r="H312" s="32">
        <f t="shared" si="309"/>
        <v>-50</v>
      </c>
      <c r="I312" s="32">
        <f t="shared" si="310"/>
        <v>-50</v>
      </c>
      <c r="J312" s="32">
        <f t="shared" si="310"/>
        <v>0</v>
      </c>
      <c r="K312" s="32">
        <f t="shared" si="311"/>
        <v>0</v>
      </c>
      <c r="L312" s="17" t="e">
        <f t="shared" si="264"/>
        <v>#DIV/0!</v>
      </c>
      <c r="M312" s="17" t="e">
        <f t="shared" si="265"/>
        <v>#DIV/0!</v>
      </c>
      <c r="O312"/>
    </row>
    <row r="313" spans="1:16" ht="25.5" x14ac:dyDescent="0.2">
      <c r="A313" s="1" t="s">
        <v>32</v>
      </c>
      <c r="B313" s="2" t="s">
        <v>242</v>
      </c>
      <c r="C313" s="2" t="s">
        <v>33</v>
      </c>
      <c r="D313" s="32">
        <f>D314</f>
        <v>50</v>
      </c>
      <c r="E313" s="32">
        <f t="shared" si="306"/>
        <v>50</v>
      </c>
      <c r="F313" s="32">
        <f t="shared" si="307"/>
        <v>0</v>
      </c>
      <c r="G313" s="32">
        <f t="shared" si="308"/>
        <v>0</v>
      </c>
      <c r="H313" s="32">
        <f t="shared" si="309"/>
        <v>-50</v>
      </c>
      <c r="I313" s="32">
        <f t="shared" si="310"/>
        <v>-50</v>
      </c>
      <c r="J313" s="32">
        <f t="shared" si="310"/>
        <v>0</v>
      </c>
      <c r="K313" s="32">
        <f t="shared" si="311"/>
        <v>0</v>
      </c>
      <c r="L313" s="17" t="e">
        <f t="shared" si="264"/>
        <v>#DIV/0!</v>
      </c>
      <c r="M313" s="17" t="e">
        <f t="shared" si="265"/>
        <v>#DIV/0!</v>
      </c>
      <c r="O313"/>
    </row>
    <row r="314" spans="1:16" s="14" customFormat="1" ht="36" x14ac:dyDescent="0.2">
      <c r="A314" s="12" t="s">
        <v>34</v>
      </c>
      <c r="B314" s="13" t="s">
        <v>242</v>
      </c>
      <c r="C314" s="13" t="s">
        <v>35</v>
      </c>
      <c r="D314" s="33">
        <v>50</v>
      </c>
      <c r="E314" s="33">
        <v>50</v>
      </c>
      <c r="F314" s="33">
        <v>0</v>
      </c>
      <c r="G314" s="33">
        <v>0</v>
      </c>
      <c r="H314" s="33">
        <f>G314-E314</f>
        <v>-50</v>
      </c>
      <c r="I314" s="33">
        <f>G314-D314</f>
        <v>-50</v>
      </c>
      <c r="J314" s="33">
        <v>0</v>
      </c>
      <c r="K314" s="33">
        <v>0</v>
      </c>
      <c r="L314" s="18" t="e">
        <f t="shared" si="264"/>
        <v>#DIV/0!</v>
      </c>
      <c r="M314" s="18" t="e">
        <f t="shared" si="265"/>
        <v>#DIV/0!</v>
      </c>
      <c r="P314" s="60"/>
    </row>
    <row r="315" spans="1:16" s="8" customFormat="1" ht="38.25" x14ac:dyDescent="0.2">
      <c r="A315" s="6" t="s">
        <v>243</v>
      </c>
      <c r="B315" s="7" t="s">
        <v>244</v>
      </c>
      <c r="C315" s="7" t="s">
        <v>3</v>
      </c>
      <c r="D315" s="31">
        <f>D316</f>
        <v>19288.3</v>
      </c>
      <c r="E315" s="31">
        <f t="shared" ref="E315:K315" si="312">E316</f>
        <v>26033.3</v>
      </c>
      <c r="F315" s="31">
        <f t="shared" si="312"/>
        <v>6745</v>
      </c>
      <c r="G315" s="31">
        <f t="shared" si="312"/>
        <v>26533.3</v>
      </c>
      <c r="H315" s="31">
        <f t="shared" si="312"/>
        <v>500</v>
      </c>
      <c r="I315" s="31">
        <f t="shared" si="312"/>
        <v>7245</v>
      </c>
      <c r="J315" s="31">
        <f t="shared" si="312"/>
        <v>26533.3</v>
      </c>
      <c r="K315" s="31">
        <f t="shared" si="312"/>
        <v>24967.9</v>
      </c>
      <c r="L315" s="16">
        <f t="shared" si="264"/>
        <v>0.94100243844527454</v>
      </c>
      <c r="M315" s="16">
        <f t="shared" si="265"/>
        <v>0.94100243844527454</v>
      </c>
      <c r="P315" s="59"/>
    </row>
    <row r="316" spans="1:16" ht="25.5" x14ac:dyDescent="0.2">
      <c r="A316" s="1" t="s">
        <v>42</v>
      </c>
      <c r="B316" s="2" t="s">
        <v>245</v>
      </c>
      <c r="C316" s="2" t="s">
        <v>3</v>
      </c>
      <c r="D316" s="32">
        <f>D317+D319+D321</f>
        <v>19288.3</v>
      </c>
      <c r="E316" s="32">
        <f t="shared" ref="E316:K316" si="313">E317+E319+E321</f>
        <v>26033.3</v>
      </c>
      <c r="F316" s="32">
        <f t="shared" si="313"/>
        <v>6745</v>
      </c>
      <c r="G316" s="32">
        <f t="shared" si="313"/>
        <v>26533.3</v>
      </c>
      <c r="H316" s="32">
        <f t="shared" si="313"/>
        <v>500</v>
      </c>
      <c r="I316" s="32">
        <f t="shared" si="313"/>
        <v>7245</v>
      </c>
      <c r="J316" s="32">
        <f t="shared" ref="J316" si="314">J317+J319+J321</f>
        <v>26533.3</v>
      </c>
      <c r="K316" s="32">
        <f t="shared" si="313"/>
        <v>24967.9</v>
      </c>
      <c r="L316" s="17">
        <f t="shared" si="264"/>
        <v>0.94100243844527454</v>
      </c>
      <c r="M316" s="17">
        <f t="shared" si="265"/>
        <v>0.94100243844527454</v>
      </c>
      <c r="O316"/>
    </row>
    <row r="317" spans="1:16" ht="76.5" x14ac:dyDescent="0.2">
      <c r="A317" s="1" t="s">
        <v>26</v>
      </c>
      <c r="B317" s="2" t="s">
        <v>245</v>
      </c>
      <c r="C317" s="2" t="s">
        <v>27</v>
      </c>
      <c r="D317" s="32">
        <f>D318</f>
        <v>19091.599999999999</v>
      </c>
      <c r="E317" s="32">
        <f t="shared" ref="E317:K317" si="315">E318</f>
        <v>25536.6</v>
      </c>
      <c r="F317" s="32">
        <f t="shared" si="315"/>
        <v>6445</v>
      </c>
      <c r="G317" s="32">
        <f t="shared" si="315"/>
        <v>25566.6</v>
      </c>
      <c r="H317" s="32">
        <f t="shared" si="315"/>
        <v>30</v>
      </c>
      <c r="I317" s="32">
        <f t="shared" si="315"/>
        <v>6475</v>
      </c>
      <c r="J317" s="32">
        <f t="shared" si="315"/>
        <v>25566.6</v>
      </c>
      <c r="K317" s="32">
        <f t="shared" si="315"/>
        <v>24150.7</v>
      </c>
      <c r="L317" s="17">
        <f t="shared" si="264"/>
        <v>0.944619151549287</v>
      </c>
      <c r="M317" s="17">
        <f t="shared" si="265"/>
        <v>0.944619151549287</v>
      </c>
      <c r="O317"/>
    </row>
    <row r="318" spans="1:16" s="14" customFormat="1" ht="24" x14ac:dyDescent="0.2">
      <c r="A318" s="12" t="s">
        <v>44</v>
      </c>
      <c r="B318" s="13" t="s">
        <v>245</v>
      </c>
      <c r="C318" s="13" t="s">
        <v>45</v>
      </c>
      <c r="D318" s="33">
        <v>19091.599999999999</v>
      </c>
      <c r="E318" s="33">
        <v>25536.6</v>
      </c>
      <c r="F318" s="33">
        <v>6445</v>
      </c>
      <c r="G318" s="33">
        <v>25566.6</v>
      </c>
      <c r="H318" s="33">
        <f>G318-E318</f>
        <v>30</v>
      </c>
      <c r="I318" s="33">
        <f>G318-D318</f>
        <v>6475</v>
      </c>
      <c r="J318" s="33">
        <v>25566.6</v>
      </c>
      <c r="K318" s="33">
        <v>24150.7</v>
      </c>
      <c r="L318" s="18">
        <f t="shared" si="264"/>
        <v>0.944619151549287</v>
      </c>
      <c r="M318" s="18">
        <f t="shared" si="265"/>
        <v>0.944619151549287</v>
      </c>
      <c r="P318" s="60"/>
    </row>
    <row r="319" spans="1:16" ht="25.5" x14ac:dyDescent="0.2">
      <c r="A319" s="1" t="s">
        <v>32</v>
      </c>
      <c r="B319" s="2" t="s">
        <v>245</v>
      </c>
      <c r="C319" s="2" t="s">
        <v>33</v>
      </c>
      <c r="D319" s="32">
        <f>D320</f>
        <v>166.7</v>
      </c>
      <c r="E319" s="32">
        <f t="shared" ref="E319:K319" si="316">E320</f>
        <v>466.7</v>
      </c>
      <c r="F319" s="32">
        <f t="shared" si="316"/>
        <v>300</v>
      </c>
      <c r="G319" s="32">
        <f>G320</f>
        <v>966.7</v>
      </c>
      <c r="H319" s="32">
        <f t="shared" si="316"/>
        <v>500.00000000000006</v>
      </c>
      <c r="I319" s="32">
        <f t="shared" si="316"/>
        <v>800</v>
      </c>
      <c r="J319" s="32">
        <f>J320</f>
        <v>966.7</v>
      </c>
      <c r="K319" s="32">
        <f t="shared" si="316"/>
        <v>817.2</v>
      </c>
      <c r="L319" s="17">
        <f t="shared" si="264"/>
        <v>0.84535016033929866</v>
      </c>
      <c r="M319" s="17">
        <f t="shared" si="265"/>
        <v>0.84535016033929866</v>
      </c>
      <c r="O319"/>
    </row>
    <row r="320" spans="1:16" s="14" customFormat="1" ht="36" x14ac:dyDescent="0.2">
      <c r="A320" s="12" t="s">
        <v>34</v>
      </c>
      <c r="B320" s="13" t="s">
        <v>245</v>
      </c>
      <c r="C320" s="13" t="s">
        <v>35</v>
      </c>
      <c r="D320" s="33">
        <v>166.7</v>
      </c>
      <c r="E320" s="33">
        <v>466.7</v>
      </c>
      <c r="F320" s="33">
        <v>300</v>
      </c>
      <c r="G320" s="33">
        <v>966.7</v>
      </c>
      <c r="H320" s="33">
        <f>G320-E320</f>
        <v>500.00000000000006</v>
      </c>
      <c r="I320" s="33">
        <f>G320-D320</f>
        <v>800</v>
      </c>
      <c r="J320" s="33">
        <v>966.7</v>
      </c>
      <c r="K320" s="33">
        <v>817.2</v>
      </c>
      <c r="L320" s="18">
        <f t="shared" si="264"/>
        <v>0.84535016033929866</v>
      </c>
      <c r="M320" s="18">
        <f t="shared" si="265"/>
        <v>0.84535016033929866</v>
      </c>
      <c r="P320" s="60"/>
    </row>
    <row r="321" spans="1:16" x14ac:dyDescent="0.2">
      <c r="A321" s="1" t="s">
        <v>18</v>
      </c>
      <c r="B321" s="2" t="s">
        <v>245</v>
      </c>
      <c r="C321" s="2" t="s">
        <v>19</v>
      </c>
      <c r="D321" s="32">
        <f>D322</f>
        <v>30</v>
      </c>
      <c r="E321" s="32">
        <f t="shared" ref="E321:K321" si="317">E322</f>
        <v>30</v>
      </c>
      <c r="F321" s="32">
        <f t="shared" si="317"/>
        <v>0</v>
      </c>
      <c r="G321" s="32">
        <f t="shared" si="317"/>
        <v>0</v>
      </c>
      <c r="H321" s="32">
        <f t="shared" si="317"/>
        <v>-30</v>
      </c>
      <c r="I321" s="32">
        <f t="shared" si="317"/>
        <v>-30</v>
      </c>
      <c r="J321" s="32">
        <f t="shared" si="317"/>
        <v>0</v>
      </c>
      <c r="K321" s="32">
        <f t="shared" si="317"/>
        <v>0</v>
      </c>
      <c r="L321" s="17" t="e">
        <f t="shared" si="264"/>
        <v>#DIV/0!</v>
      </c>
      <c r="M321" s="17" t="e">
        <f t="shared" si="265"/>
        <v>#DIV/0!</v>
      </c>
      <c r="O321"/>
    </row>
    <row r="322" spans="1:16" s="14" customFormat="1" ht="24" x14ac:dyDescent="0.2">
      <c r="A322" s="12" t="s">
        <v>36</v>
      </c>
      <c r="B322" s="13" t="s">
        <v>245</v>
      </c>
      <c r="C322" s="13" t="s">
        <v>37</v>
      </c>
      <c r="D322" s="33">
        <v>30</v>
      </c>
      <c r="E322" s="33">
        <v>30</v>
      </c>
      <c r="F322" s="33">
        <v>0</v>
      </c>
      <c r="G322" s="33">
        <v>0</v>
      </c>
      <c r="H322" s="33">
        <f>G322-E322</f>
        <v>-30</v>
      </c>
      <c r="I322" s="33">
        <f>G322-D322</f>
        <v>-30</v>
      </c>
      <c r="J322" s="33">
        <v>0</v>
      </c>
      <c r="K322" s="33">
        <v>0</v>
      </c>
      <c r="L322" s="18" t="e">
        <f t="shared" si="264"/>
        <v>#DIV/0!</v>
      </c>
      <c r="M322" s="18" t="e">
        <f t="shared" si="265"/>
        <v>#DIV/0!</v>
      </c>
      <c r="P322" s="60"/>
    </row>
    <row r="323" spans="1:16" s="8" customFormat="1" ht="25.5" x14ac:dyDescent="0.2">
      <c r="A323" s="6" t="s">
        <v>246</v>
      </c>
      <c r="B323" s="7" t="s">
        <v>247</v>
      </c>
      <c r="C323" s="7" t="s">
        <v>3</v>
      </c>
      <c r="D323" s="31">
        <f>D324</f>
        <v>7381.8</v>
      </c>
      <c r="E323" s="31">
        <f t="shared" ref="E323:K325" si="318">E324</f>
        <v>7381.8</v>
      </c>
      <c r="F323" s="31">
        <f t="shared" si="318"/>
        <v>0</v>
      </c>
      <c r="G323" s="31">
        <f t="shared" si="318"/>
        <v>7409.8</v>
      </c>
      <c r="H323" s="31">
        <f t="shared" si="318"/>
        <v>28</v>
      </c>
      <c r="I323" s="31">
        <f t="shared" si="318"/>
        <v>28</v>
      </c>
      <c r="J323" s="31">
        <f t="shared" si="318"/>
        <v>7409.8</v>
      </c>
      <c r="K323" s="31">
        <f t="shared" si="318"/>
        <v>6787.5</v>
      </c>
      <c r="L323" s="16">
        <f t="shared" si="264"/>
        <v>0.9160166266295986</v>
      </c>
      <c r="M323" s="16">
        <f t="shared" si="265"/>
        <v>0.9160166266295986</v>
      </c>
      <c r="P323" s="59"/>
    </row>
    <row r="324" spans="1:16" ht="25.5" x14ac:dyDescent="0.2">
      <c r="A324" s="1" t="s">
        <v>8</v>
      </c>
      <c r="B324" s="2" t="s">
        <v>248</v>
      </c>
      <c r="C324" s="2" t="s">
        <v>3</v>
      </c>
      <c r="D324" s="32">
        <f>D325</f>
        <v>7381.8</v>
      </c>
      <c r="E324" s="32">
        <f t="shared" si="318"/>
        <v>7381.8</v>
      </c>
      <c r="F324" s="32">
        <f t="shared" si="318"/>
        <v>0</v>
      </c>
      <c r="G324" s="32">
        <f t="shared" si="318"/>
        <v>7409.8</v>
      </c>
      <c r="H324" s="32">
        <f t="shared" si="318"/>
        <v>28</v>
      </c>
      <c r="I324" s="32">
        <f t="shared" si="318"/>
        <v>28</v>
      </c>
      <c r="J324" s="32">
        <f t="shared" si="318"/>
        <v>7409.8</v>
      </c>
      <c r="K324" s="32">
        <f t="shared" si="318"/>
        <v>6787.5</v>
      </c>
      <c r="L324" s="17">
        <f t="shared" si="264"/>
        <v>0.9160166266295986</v>
      </c>
      <c r="M324" s="17">
        <f t="shared" si="265"/>
        <v>0.9160166266295986</v>
      </c>
      <c r="O324"/>
    </row>
    <row r="325" spans="1:16" ht="25.5" x14ac:dyDescent="0.2">
      <c r="A325" s="1" t="s">
        <v>32</v>
      </c>
      <c r="B325" s="2" t="s">
        <v>248</v>
      </c>
      <c r="C325" s="2" t="s">
        <v>33</v>
      </c>
      <c r="D325" s="32">
        <f>D326</f>
        <v>7381.8</v>
      </c>
      <c r="E325" s="32">
        <f t="shared" si="318"/>
        <v>7381.8</v>
      </c>
      <c r="F325" s="32">
        <f t="shared" si="318"/>
        <v>0</v>
      </c>
      <c r="G325" s="32">
        <f t="shared" si="318"/>
        <v>7409.8</v>
      </c>
      <c r="H325" s="32">
        <f t="shared" si="318"/>
        <v>28</v>
      </c>
      <c r="I325" s="32">
        <f t="shared" si="318"/>
        <v>28</v>
      </c>
      <c r="J325" s="32">
        <f t="shared" si="318"/>
        <v>7409.8</v>
      </c>
      <c r="K325" s="32">
        <f t="shared" si="318"/>
        <v>6787.5</v>
      </c>
      <c r="L325" s="17">
        <f t="shared" si="264"/>
        <v>0.9160166266295986</v>
      </c>
      <c r="M325" s="17">
        <f t="shared" si="265"/>
        <v>0.9160166266295986</v>
      </c>
      <c r="O325"/>
    </row>
    <row r="326" spans="1:16" s="14" customFormat="1" ht="36" x14ac:dyDescent="0.2">
      <c r="A326" s="12" t="s">
        <v>34</v>
      </c>
      <c r="B326" s="13" t="s">
        <v>248</v>
      </c>
      <c r="C326" s="13" t="s">
        <v>35</v>
      </c>
      <c r="D326" s="33">
        <v>7381.8</v>
      </c>
      <c r="E326" s="33">
        <v>7381.8</v>
      </c>
      <c r="F326" s="33">
        <v>0</v>
      </c>
      <c r="G326" s="33">
        <v>7409.8</v>
      </c>
      <c r="H326" s="33">
        <f>G326-E326</f>
        <v>28</v>
      </c>
      <c r="I326" s="33">
        <f>G326-D326</f>
        <v>28</v>
      </c>
      <c r="J326" s="33">
        <v>7409.8</v>
      </c>
      <c r="K326" s="33">
        <v>6787.5</v>
      </c>
      <c r="L326" s="18">
        <f t="shared" ref="L326:L389" si="319">K326/G326</f>
        <v>0.9160166266295986</v>
      </c>
      <c r="M326" s="18">
        <f t="shared" ref="M326:M389" si="320">K326/J326</f>
        <v>0.9160166266295986</v>
      </c>
      <c r="P326" s="60"/>
    </row>
    <row r="327" spans="1:16" s="11" customFormat="1" ht="51" x14ac:dyDescent="0.2">
      <c r="A327" s="9" t="s">
        <v>249</v>
      </c>
      <c r="B327" s="10" t="s">
        <v>250</v>
      </c>
      <c r="C327" s="10" t="s">
        <v>3</v>
      </c>
      <c r="D327" s="29">
        <f>D328+D341+D359+D372+D378</f>
        <v>1249728.6000000001</v>
      </c>
      <c r="E327" s="29">
        <f t="shared" ref="E327:K327" si="321">E328+E341+E359+E372+E378</f>
        <v>335517.71000000002</v>
      </c>
      <c r="F327" s="29">
        <f t="shared" si="321"/>
        <v>-914210.8899999999</v>
      </c>
      <c r="G327" s="29">
        <f t="shared" si="321"/>
        <v>387408.21</v>
      </c>
      <c r="H327" s="29">
        <f t="shared" si="321"/>
        <v>51890.500000000007</v>
      </c>
      <c r="I327" s="29">
        <f t="shared" si="321"/>
        <v>-862320.3899999999</v>
      </c>
      <c r="J327" s="29">
        <f t="shared" ref="J327" si="322">J328+J341+J359+J372+J378</f>
        <v>387408.21</v>
      </c>
      <c r="K327" s="29">
        <f t="shared" si="321"/>
        <v>384880.9</v>
      </c>
      <c r="L327" s="15">
        <f t="shared" si="319"/>
        <v>0.99347636437544784</v>
      </c>
      <c r="M327" s="15">
        <f t="shared" si="320"/>
        <v>0.99347636437544784</v>
      </c>
      <c r="N327" s="25"/>
      <c r="O327" s="25"/>
      <c r="P327" s="25"/>
    </row>
    <row r="328" spans="1:16" s="8" customFormat="1" ht="38.25" x14ac:dyDescent="0.2">
      <c r="A328" s="6" t="s">
        <v>251</v>
      </c>
      <c r="B328" s="7" t="s">
        <v>252</v>
      </c>
      <c r="C328" s="7" t="s">
        <v>3</v>
      </c>
      <c r="D328" s="31">
        <f>D329+D332+D335+D338</f>
        <v>179781</v>
      </c>
      <c r="E328" s="31">
        <f t="shared" ref="E328:K328" si="323">E329+E332+E335+E338</f>
        <v>179951</v>
      </c>
      <c r="F328" s="31">
        <f t="shared" si="323"/>
        <v>170</v>
      </c>
      <c r="G328" s="31">
        <f t="shared" si="323"/>
        <v>168391.80000000002</v>
      </c>
      <c r="H328" s="31">
        <f t="shared" si="323"/>
        <v>-11559.199999999993</v>
      </c>
      <c r="I328" s="31">
        <f t="shared" si="323"/>
        <v>-11389.199999999993</v>
      </c>
      <c r="J328" s="31">
        <f t="shared" ref="J328" si="324">J329+J332+J335+J338</f>
        <v>168391.80000000002</v>
      </c>
      <c r="K328" s="31">
        <f t="shared" si="323"/>
        <v>168391.7</v>
      </c>
      <c r="L328" s="16">
        <f t="shared" si="319"/>
        <v>0.99999940614685512</v>
      </c>
      <c r="M328" s="16">
        <f t="shared" si="320"/>
        <v>0.99999940614685512</v>
      </c>
      <c r="P328" s="59"/>
    </row>
    <row r="329" spans="1:16" ht="38.25" x14ac:dyDescent="0.2">
      <c r="A329" s="1" t="s">
        <v>253</v>
      </c>
      <c r="B329" s="2" t="s">
        <v>254</v>
      </c>
      <c r="C329" s="2" t="s">
        <v>3</v>
      </c>
      <c r="D329" s="32">
        <f>D330</f>
        <v>174387.5</v>
      </c>
      <c r="E329" s="32">
        <f t="shared" ref="E329:K330" si="325">E330</f>
        <v>0</v>
      </c>
      <c r="F329" s="32">
        <f t="shared" si="325"/>
        <v>-174387.5</v>
      </c>
      <c r="G329" s="32">
        <f t="shared" si="325"/>
        <v>0</v>
      </c>
      <c r="H329" s="32">
        <f t="shared" si="325"/>
        <v>0</v>
      </c>
      <c r="I329" s="32">
        <f t="shared" si="325"/>
        <v>-174387.5</v>
      </c>
      <c r="J329" s="32">
        <f t="shared" si="325"/>
        <v>0</v>
      </c>
      <c r="K329" s="32">
        <f t="shared" si="325"/>
        <v>0</v>
      </c>
      <c r="L329" s="17" t="e">
        <f t="shared" si="319"/>
        <v>#DIV/0!</v>
      </c>
      <c r="M329" s="17" t="e">
        <f t="shared" si="320"/>
        <v>#DIV/0!</v>
      </c>
      <c r="O329"/>
    </row>
    <row r="330" spans="1:16" ht="38.25" x14ac:dyDescent="0.2">
      <c r="A330" s="1" t="s">
        <v>255</v>
      </c>
      <c r="B330" s="2" t="s">
        <v>254</v>
      </c>
      <c r="C330" s="2" t="s">
        <v>256</v>
      </c>
      <c r="D330" s="32">
        <f>D331</f>
        <v>174387.5</v>
      </c>
      <c r="E330" s="32">
        <f t="shared" si="325"/>
        <v>0</v>
      </c>
      <c r="F330" s="32">
        <f t="shared" si="325"/>
        <v>-174387.5</v>
      </c>
      <c r="G330" s="32">
        <f t="shared" si="325"/>
        <v>0</v>
      </c>
      <c r="H330" s="32">
        <f t="shared" si="325"/>
        <v>0</v>
      </c>
      <c r="I330" s="32">
        <f t="shared" si="325"/>
        <v>-174387.5</v>
      </c>
      <c r="J330" s="32">
        <f t="shared" si="325"/>
        <v>0</v>
      </c>
      <c r="K330" s="32">
        <f t="shared" si="325"/>
        <v>0</v>
      </c>
      <c r="L330" s="17" t="e">
        <f t="shared" si="319"/>
        <v>#DIV/0!</v>
      </c>
      <c r="M330" s="17" t="e">
        <f t="shared" si="320"/>
        <v>#DIV/0!</v>
      </c>
      <c r="O330"/>
    </row>
    <row r="331" spans="1:16" s="14" customFormat="1" ht="24" x14ac:dyDescent="0.2">
      <c r="A331" s="12" t="s">
        <v>257</v>
      </c>
      <c r="B331" s="13" t="s">
        <v>254</v>
      </c>
      <c r="C331" s="13" t="s">
        <v>258</v>
      </c>
      <c r="D331" s="33">
        <v>174387.5</v>
      </c>
      <c r="E331" s="33">
        <v>0</v>
      </c>
      <c r="F331" s="33">
        <v>-174387.5</v>
      </c>
      <c r="G331" s="33">
        <v>0</v>
      </c>
      <c r="H331" s="33">
        <f>G331-E331</f>
        <v>0</v>
      </c>
      <c r="I331" s="33">
        <f>G331-D331</f>
        <v>-174387.5</v>
      </c>
      <c r="J331" s="33">
        <v>0</v>
      </c>
      <c r="K331" s="33">
        <v>0</v>
      </c>
      <c r="L331" s="18" t="e">
        <f t="shared" si="319"/>
        <v>#DIV/0!</v>
      </c>
      <c r="M331" s="18" t="e">
        <f t="shared" si="320"/>
        <v>#DIV/0!</v>
      </c>
      <c r="P331" s="60"/>
    </row>
    <row r="332" spans="1:16" ht="38.25" x14ac:dyDescent="0.2">
      <c r="A332" s="1" t="s">
        <v>259</v>
      </c>
      <c r="B332" s="2" t="s">
        <v>260</v>
      </c>
      <c r="C332" s="2" t="s">
        <v>3</v>
      </c>
      <c r="D332" s="32">
        <f>D333</f>
        <v>0</v>
      </c>
      <c r="E332" s="32">
        <f t="shared" ref="E332:K333" si="326">E333</f>
        <v>174387.5</v>
      </c>
      <c r="F332" s="32">
        <f t="shared" si="326"/>
        <v>174387.5</v>
      </c>
      <c r="G332" s="32">
        <f t="shared" si="326"/>
        <v>163175.1</v>
      </c>
      <c r="H332" s="32">
        <f t="shared" si="326"/>
        <v>-11212.399999999994</v>
      </c>
      <c r="I332" s="32">
        <f t="shared" si="326"/>
        <v>163175.1</v>
      </c>
      <c r="J332" s="32">
        <f t="shared" si="326"/>
        <v>163175.1</v>
      </c>
      <c r="K332" s="32">
        <f t="shared" si="326"/>
        <v>163175.1</v>
      </c>
      <c r="L332" s="17">
        <f t="shared" si="319"/>
        <v>1</v>
      </c>
      <c r="M332" s="17">
        <f t="shared" si="320"/>
        <v>1</v>
      </c>
      <c r="O332"/>
    </row>
    <row r="333" spans="1:16" ht="38.25" x14ac:dyDescent="0.2">
      <c r="A333" s="1" t="s">
        <v>255</v>
      </c>
      <c r="B333" s="2" t="s">
        <v>260</v>
      </c>
      <c r="C333" s="2" t="s">
        <v>256</v>
      </c>
      <c r="D333" s="32">
        <f>D334</f>
        <v>0</v>
      </c>
      <c r="E333" s="32">
        <f t="shared" si="326"/>
        <v>174387.5</v>
      </c>
      <c r="F333" s="32">
        <f t="shared" si="326"/>
        <v>174387.5</v>
      </c>
      <c r="G333" s="32">
        <f t="shared" si="326"/>
        <v>163175.1</v>
      </c>
      <c r="H333" s="32">
        <f t="shared" si="326"/>
        <v>-11212.399999999994</v>
      </c>
      <c r="I333" s="32">
        <f t="shared" si="326"/>
        <v>163175.1</v>
      </c>
      <c r="J333" s="32">
        <f t="shared" si="326"/>
        <v>163175.1</v>
      </c>
      <c r="K333" s="32">
        <f t="shared" si="326"/>
        <v>163175.1</v>
      </c>
      <c r="L333" s="17">
        <f t="shared" si="319"/>
        <v>1</v>
      </c>
      <c r="M333" s="17">
        <f t="shared" si="320"/>
        <v>1</v>
      </c>
      <c r="O333"/>
    </row>
    <row r="334" spans="1:16" s="14" customFormat="1" ht="24" x14ac:dyDescent="0.2">
      <c r="A334" s="12" t="s">
        <v>257</v>
      </c>
      <c r="B334" s="13" t="s">
        <v>260</v>
      </c>
      <c r="C334" s="13" t="s">
        <v>258</v>
      </c>
      <c r="D334" s="33">
        <v>0</v>
      </c>
      <c r="E334" s="33">
        <v>174387.5</v>
      </c>
      <c r="F334" s="33">
        <v>174387.5</v>
      </c>
      <c r="G334" s="33">
        <v>163175.1</v>
      </c>
      <c r="H334" s="33">
        <f>G334-E334</f>
        <v>-11212.399999999994</v>
      </c>
      <c r="I334" s="33">
        <f>G334-D334</f>
        <v>163175.1</v>
      </c>
      <c r="J334" s="33">
        <v>163175.1</v>
      </c>
      <c r="K334" s="33">
        <v>163175.1</v>
      </c>
      <c r="L334" s="18">
        <f t="shared" si="319"/>
        <v>1</v>
      </c>
      <c r="M334" s="18">
        <f t="shared" si="320"/>
        <v>1</v>
      </c>
      <c r="P334" s="60"/>
    </row>
    <row r="335" spans="1:16" ht="25.5" x14ac:dyDescent="0.2">
      <c r="A335" s="1" t="s">
        <v>261</v>
      </c>
      <c r="B335" s="2" t="s">
        <v>262</v>
      </c>
      <c r="C335" s="2" t="s">
        <v>3</v>
      </c>
      <c r="D335" s="32">
        <f>D336</f>
        <v>5393.5</v>
      </c>
      <c r="E335" s="32">
        <f t="shared" ref="E335:E336" si="327">E336</f>
        <v>0</v>
      </c>
      <c r="F335" s="32">
        <f t="shared" ref="F335:F336" si="328">F336</f>
        <v>-5393.5</v>
      </c>
      <c r="G335" s="32">
        <f t="shared" ref="G335:G336" si="329">G336</f>
        <v>0</v>
      </c>
      <c r="H335" s="32">
        <f t="shared" ref="H335:H336" si="330">H336</f>
        <v>0</v>
      </c>
      <c r="I335" s="32">
        <f t="shared" ref="I335:J336" si="331">I336</f>
        <v>-5393.5</v>
      </c>
      <c r="J335" s="32">
        <f t="shared" si="331"/>
        <v>0</v>
      </c>
      <c r="K335" s="32">
        <f t="shared" ref="K335:K336" si="332">K336</f>
        <v>0</v>
      </c>
      <c r="L335" s="17" t="e">
        <f t="shared" si="319"/>
        <v>#DIV/0!</v>
      </c>
      <c r="M335" s="17" t="e">
        <f t="shared" si="320"/>
        <v>#DIV/0!</v>
      </c>
      <c r="O335"/>
    </row>
    <row r="336" spans="1:16" ht="38.25" x14ac:dyDescent="0.2">
      <c r="A336" s="1" t="s">
        <v>255</v>
      </c>
      <c r="B336" s="2" t="s">
        <v>262</v>
      </c>
      <c r="C336" s="2" t="s">
        <v>256</v>
      </c>
      <c r="D336" s="32">
        <f>D337</f>
        <v>5393.5</v>
      </c>
      <c r="E336" s="32">
        <f t="shared" si="327"/>
        <v>0</v>
      </c>
      <c r="F336" s="32">
        <f t="shared" si="328"/>
        <v>-5393.5</v>
      </c>
      <c r="G336" s="32">
        <f t="shared" si="329"/>
        <v>0</v>
      </c>
      <c r="H336" s="32">
        <f t="shared" si="330"/>
        <v>0</v>
      </c>
      <c r="I336" s="32">
        <f t="shared" si="331"/>
        <v>-5393.5</v>
      </c>
      <c r="J336" s="32">
        <f t="shared" si="331"/>
        <v>0</v>
      </c>
      <c r="K336" s="32">
        <f t="shared" si="332"/>
        <v>0</v>
      </c>
      <c r="L336" s="17" t="e">
        <f t="shared" si="319"/>
        <v>#DIV/0!</v>
      </c>
      <c r="M336" s="17" t="e">
        <f t="shared" si="320"/>
        <v>#DIV/0!</v>
      </c>
      <c r="O336"/>
    </row>
    <row r="337" spans="1:16" s="14" customFormat="1" ht="24" x14ac:dyDescent="0.2">
      <c r="A337" s="12" t="s">
        <v>257</v>
      </c>
      <c r="B337" s="13" t="s">
        <v>262</v>
      </c>
      <c r="C337" s="13" t="s">
        <v>258</v>
      </c>
      <c r="D337" s="33">
        <v>5393.5</v>
      </c>
      <c r="E337" s="33">
        <v>0</v>
      </c>
      <c r="F337" s="33">
        <v>-5393.5</v>
      </c>
      <c r="G337" s="33">
        <v>0</v>
      </c>
      <c r="H337" s="33">
        <f>G337-E337</f>
        <v>0</v>
      </c>
      <c r="I337" s="33">
        <f>G337-D337</f>
        <v>-5393.5</v>
      </c>
      <c r="J337" s="33">
        <v>0</v>
      </c>
      <c r="K337" s="33">
        <v>0</v>
      </c>
      <c r="L337" s="18" t="e">
        <f t="shared" si="319"/>
        <v>#DIV/0!</v>
      </c>
      <c r="M337" s="18" t="e">
        <f t="shared" si="320"/>
        <v>#DIV/0!</v>
      </c>
      <c r="P337" s="60"/>
    </row>
    <row r="338" spans="1:16" ht="25.5" x14ac:dyDescent="0.2">
      <c r="A338" s="1" t="s">
        <v>261</v>
      </c>
      <c r="B338" s="2" t="s">
        <v>263</v>
      </c>
      <c r="C338" s="2" t="s">
        <v>3</v>
      </c>
      <c r="D338" s="32">
        <f>D339</f>
        <v>0</v>
      </c>
      <c r="E338" s="32">
        <f t="shared" ref="E338:E339" si="333">E339</f>
        <v>5563.5</v>
      </c>
      <c r="F338" s="32">
        <f t="shared" ref="F338:F339" si="334">F339</f>
        <v>5563.5</v>
      </c>
      <c r="G338" s="32">
        <f t="shared" ref="G338:G339" si="335">G339</f>
        <v>5216.7</v>
      </c>
      <c r="H338" s="32">
        <f t="shared" ref="H338:H339" si="336">H339</f>
        <v>-346.80000000000018</v>
      </c>
      <c r="I338" s="32">
        <f t="shared" ref="I338:J339" si="337">I339</f>
        <v>5216.7</v>
      </c>
      <c r="J338" s="32">
        <f t="shared" si="337"/>
        <v>5216.7</v>
      </c>
      <c r="K338" s="32">
        <f t="shared" ref="K338:K339" si="338">K339</f>
        <v>5216.6000000000004</v>
      </c>
      <c r="L338" s="17">
        <f t="shared" si="319"/>
        <v>0.9999808307934136</v>
      </c>
      <c r="M338" s="17">
        <f t="shared" si="320"/>
        <v>0.9999808307934136</v>
      </c>
      <c r="O338"/>
    </row>
    <row r="339" spans="1:16" ht="38.25" x14ac:dyDescent="0.2">
      <c r="A339" s="1" t="s">
        <v>255</v>
      </c>
      <c r="B339" s="2" t="s">
        <v>263</v>
      </c>
      <c r="C339" s="2" t="s">
        <v>256</v>
      </c>
      <c r="D339" s="32">
        <f>D340</f>
        <v>0</v>
      </c>
      <c r="E339" s="32">
        <f t="shared" si="333"/>
        <v>5563.5</v>
      </c>
      <c r="F339" s="32">
        <f t="shared" si="334"/>
        <v>5563.5</v>
      </c>
      <c r="G339" s="32">
        <f t="shared" si="335"/>
        <v>5216.7</v>
      </c>
      <c r="H339" s="32">
        <f t="shared" si="336"/>
        <v>-346.80000000000018</v>
      </c>
      <c r="I339" s="32">
        <f t="shared" si="337"/>
        <v>5216.7</v>
      </c>
      <c r="J339" s="32">
        <f t="shared" si="337"/>
        <v>5216.7</v>
      </c>
      <c r="K339" s="32">
        <f t="shared" si="338"/>
        <v>5216.6000000000004</v>
      </c>
      <c r="L339" s="17">
        <f t="shared" si="319"/>
        <v>0.9999808307934136</v>
      </c>
      <c r="M339" s="17">
        <f t="shared" si="320"/>
        <v>0.9999808307934136</v>
      </c>
      <c r="O339"/>
    </row>
    <row r="340" spans="1:16" s="14" customFormat="1" ht="24" x14ac:dyDescent="0.2">
      <c r="A340" s="12" t="s">
        <v>257</v>
      </c>
      <c r="B340" s="13" t="s">
        <v>263</v>
      </c>
      <c r="C340" s="13" t="s">
        <v>258</v>
      </c>
      <c r="D340" s="33">
        <v>0</v>
      </c>
      <c r="E340" s="33">
        <v>5563.5</v>
      </c>
      <c r="F340" s="33">
        <v>5563.5</v>
      </c>
      <c r="G340" s="33">
        <v>5216.7</v>
      </c>
      <c r="H340" s="33">
        <f>G340-E340</f>
        <v>-346.80000000000018</v>
      </c>
      <c r="I340" s="33">
        <f>G340-D340</f>
        <v>5216.7</v>
      </c>
      <c r="J340" s="33">
        <v>5216.7</v>
      </c>
      <c r="K340" s="33">
        <v>5216.6000000000004</v>
      </c>
      <c r="L340" s="18">
        <f t="shared" si="319"/>
        <v>0.9999808307934136</v>
      </c>
      <c r="M340" s="18">
        <f t="shared" si="320"/>
        <v>0.9999808307934136</v>
      </c>
      <c r="P340" s="60"/>
    </row>
    <row r="341" spans="1:16" s="8" customFormat="1" ht="38.25" x14ac:dyDescent="0.2">
      <c r="A341" s="6" t="s">
        <v>264</v>
      </c>
      <c r="B341" s="7" t="s">
        <v>265</v>
      </c>
      <c r="C341" s="7" t="s">
        <v>3</v>
      </c>
      <c r="D341" s="31">
        <f>D342+D347+D350+D353+D356</f>
        <v>97595.9</v>
      </c>
      <c r="E341" s="31">
        <f t="shared" ref="E341:G341" si="339">E342+E347+E350+E353+E356</f>
        <v>127934.9</v>
      </c>
      <c r="F341" s="31">
        <f t="shared" si="339"/>
        <v>30339</v>
      </c>
      <c r="G341" s="31">
        <f t="shared" si="339"/>
        <v>133023.20000000001</v>
      </c>
      <c r="H341" s="31">
        <f t="shared" ref="H341" si="340">H342+H347+H350+H353+H356</f>
        <v>5088.3000000000029</v>
      </c>
      <c r="I341" s="31">
        <f t="shared" ref="I341:J341" si="341">I342+I347+I350+I353+I356</f>
        <v>35427.300000000003</v>
      </c>
      <c r="J341" s="31">
        <f t="shared" si="341"/>
        <v>133023.20000000001</v>
      </c>
      <c r="K341" s="31">
        <f t="shared" ref="K341" si="342">K342+K347+K350+K353+K356</f>
        <v>130717.59999999999</v>
      </c>
      <c r="L341" s="16">
        <f t="shared" si="319"/>
        <v>0.98266768503539215</v>
      </c>
      <c r="M341" s="16">
        <f t="shared" si="320"/>
        <v>0.98266768503539215</v>
      </c>
      <c r="P341" s="59"/>
    </row>
    <row r="342" spans="1:16" ht="25.5" x14ac:dyDescent="0.2">
      <c r="A342" s="1" t="s">
        <v>8</v>
      </c>
      <c r="B342" s="2" t="s">
        <v>266</v>
      </c>
      <c r="C342" s="2" t="s">
        <v>3</v>
      </c>
      <c r="D342" s="32">
        <f>D343+D345</f>
        <v>10000</v>
      </c>
      <c r="E342" s="32">
        <f t="shared" ref="E342:K342" si="343">E343+E345</f>
        <v>40339</v>
      </c>
      <c r="F342" s="32">
        <f t="shared" si="343"/>
        <v>30339</v>
      </c>
      <c r="G342" s="32">
        <f t="shared" si="343"/>
        <v>38627.300000000003</v>
      </c>
      <c r="H342" s="32">
        <f t="shared" si="343"/>
        <v>-1711.6999999999971</v>
      </c>
      <c r="I342" s="32">
        <f t="shared" si="343"/>
        <v>28627.300000000003</v>
      </c>
      <c r="J342" s="32">
        <f t="shared" ref="J342" si="344">J343+J345</f>
        <v>38627.300000000003</v>
      </c>
      <c r="K342" s="32">
        <f t="shared" si="343"/>
        <v>38121.699999999997</v>
      </c>
      <c r="L342" s="17">
        <f t="shared" si="319"/>
        <v>0.98691081178337581</v>
      </c>
      <c r="M342" s="17">
        <f t="shared" si="320"/>
        <v>0.98691081178337581</v>
      </c>
      <c r="O342"/>
    </row>
    <row r="343" spans="1:16" ht="25.5" x14ac:dyDescent="0.2">
      <c r="A343" s="1" t="s">
        <v>32</v>
      </c>
      <c r="B343" s="2" t="s">
        <v>266</v>
      </c>
      <c r="C343" s="2" t="s">
        <v>33</v>
      </c>
      <c r="D343" s="32">
        <f>D344</f>
        <v>10000</v>
      </c>
      <c r="E343" s="32">
        <f t="shared" ref="E343:K343" si="345">E344</f>
        <v>38539</v>
      </c>
      <c r="F343" s="32">
        <f t="shared" si="345"/>
        <v>28539</v>
      </c>
      <c r="G343" s="32">
        <f t="shared" si="345"/>
        <v>38627.300000000003</v>
      </c>
      <c r="H343" s="32">
        <f t="shared" si="345"/>
        <v>88.30000000000291</v>
      </c>
      <c r="I343" s="32">
        <f t="shared" si="345"/>
        <v>28627.300000000003</v>
      </c>
      <c r="J343" s="32">
        <f t="shared" si="345"/>
        <v>38627.300000000003</v>
      </c>
      <c r="K343" s="32">
        <f t="shared" si="345"/>
        <v>38121.699999999997</v>
      </c>
      <c r="L343" s="17">
        <f t="shared" si="319"/>
        <v>0.98691081178337581</v>
      </c>
      <c r="M343" s="17">
        <f t="shared" si="320"/>
        <v>0.98691081178337581</v>
      </c>
      <c r="O343"/>
    </row>
    <row r="344" spans="1:16" s="14" customFormat="1" ht="36" x14ac:dyDescent="0.2">
      <c r="A344" s="12" t="s">
        <v>34</v>
      </c>
      <c r="B344" s="13" t="s">
        <v>266</v>
      </c>
      <c r="C344" s="13" t="s">
        <v>35</v>
      </c>
      <c r="D344" s="33">
        <v>10000</v>
      </c>
      <c r="E344" s="33">
        <v>38539</v>
      </c>
      <c r="F344" s="33">
        <v>28539</v>
      </c>
      <c r="G344" s="33">
        <v>38627.300000000003</v>
      </c>
      <c r="H344" s="33">
        <f>G344-E344</f>
        <v>88.30000000000291</v>
      </c>
      <c r="I344" s="33">
        <f>G344-D344</f>
        <v>28627.300000000003</v>
      </c>
      <c r="J344" s="33">
        <v>38627.300000000003</v>
      </c>
      <c r="K344" s="33">
        <v>38121.699999999997</v>
      </c>
      <c r="L344" s="18">
        <f t="shared" si="319"/>
        <v>0.98691081178337581</v>
      </c>
      <c r="M344" s="18">
        <f t="shared" si="320"/>
        <v>0.98691081178337581</v>
      </c>
      <c r="P344" s="60"/>
    </row>
    <row r="345" spans="1:16" ht="38.25" x14ac:dyDescent="0.2">
      <c r="A345" s="1" t="s">
        <v>255</v>
      </c>
      <c r="B345" s="2" t="s">
        <v>266</v>
      </c>
      <c r="C345" s="2" t="s">
        <v>256</v>
      </c>
      <c r="D345" s="32">
        <f>D346</f>
        <v>0</v>
      </c>
      <c r="E345" s="32">
        <f t="shared" ref="E345" si="346">E346</f>
        <v>1800</v>
      </c>
      <c r="F345" s="32">
        <f t="shared" ref="F345" si="347">F346</f>
        <v>1800</v>
      </c>
      <c r="G345" s="32">
        <f t="shared" ref="G345" si="348">G346</f>
        <v>0</v>
      </c>
      <c r="H345" s="32">
        <f t="shared" ref="H345" si="349">H346</f>
        <v>-1800</v>
      </c>
      <c r="I345" s="32">
        <f t="shared" ref="I345:J345" si="350">I346</f>
        <v>0</v>
      </c>
      <c r="J345" s="32">
        <f t="shared" si="350"/>
        <v>0</v>
      </c>
      <c r="K345" s="32">
        <f t="shared" ref="K345" si="351">K346</f>
        <v>0</v>
      </c>
      <c r="L345" s="17" t="e">
        <f t="shared" si="319"/>
        <v>#DIV/0!</v>
      </c>
      <c r="M345" s="17" t="e">
        <f t="shared" si="320"/>
        <v>#DIV/0!</v>
      </c>
      <c r="O345"/>
    </row>
    <row r="346" spans="1:16" s="14" customFormat="1" ht="24" x14ac:dyDescent="0.2">
      <c r="A346" s="12" t="s">
        <v>257</v>
      </c>
      <c r="B346" s="13" t="s">
        <v>266</v>
      </c>
      <c r="C346" s="13" t="s">
        <v>258</v>
      </c>
      <c r="D346" s="33">
        <v>0</v>
      </c>
      <c r="E346" s="33">
        <v>1800</v>
      </c>
      <c r="F346" s="33">
        <v>1800</v>
      </c>
      <c r="G346" s="33">
        <v>0</v>
      </c>
      <c r="H346" s="33">
        <f>G346-E346</f>
        <v>-1800</v>
      </c>
      <c r="I346" s="33">
        <f>G346-D346</f>
        <v>0</v>
      </c>
      <c r="J346" s="33">
        <v>0</v>
      </c>
      <c r="K346" s="33">
        <v>0</v>
      </c>
      <c r="L346" s="18" t="e">
        <f t="shared" si="319"/>
        <v>#DIV/0!</v>
      </c>
      <c r="M346" s="18" t="e">
        <f t="shared" si="320"/>
        <v>#DIV/0!</v>
      </c>
      <c r="P346" s="60"/>
    </row>
    <row r="347" spans="1:16" ht="51" x14ac:dyDescent="0.2">
      <c r="A347" s="1" t="s">
        <v>267</v>
      </c>
      <c r="B347" s="2" t="s">
        <v>268</v>
      </c>
      <c r="C347" s="2" t="s">
        <v>3</v>
      </c>
      <c r="D347" s="32">
        <f>D348</f>
        <v>84968</v>
      </c>
      <c r="E347" s="32">
        <f t="shared" ref="E347:K348" si="352">E348</f>
        <v>0</v>
      </c>
      <c r="F347" s="32">
        <f t="shared" si="352"/>
        <v>-84968</v>
      </c>
      <c r="G347" s="32">
        <f t="shared" si="352"/>
        <v>0</v>
      </c>
      <c r="H347" s="32">
        <f t="shared" si="352"/>
        <v>0</v>
      </c>
      <c r="I347" s="32">
        <f t="shared" si="352"/>
        <v>-84968</v>
      </c>
      <c r="J347" s="32">
        <f t="shared" si="352"/>
        <v>0</v>
      </c>
      <c r="K347" s="32">
        <f t="shared" si="352"/>
        <v>0</v>
      </c>
      <c r="L347" s="17" t="e">
        <f t="shared" si="319"/>
        <v>#DIV/0!</v>
      </c>
      <c r="M347" s="17" t="e">
        <f t="shared" si="320"/>
        <v>#DIV/0!</v>
      </c>
      <c r="O347"/>
    </row>
    <row r="348" spans="1:16" ht="25.5" x14ac:dyDescent="0.2">
      <c r="A348" s="1" t="s">
        <v>32</v>
      </c>
      <c r="B348" s="2" t="s">
        <v>268</v>
      </c>
      <c r="C348" s="2" t="s">
        <v>33</v>
      </c>
      <c r="D348" s="32">
        <f>D349</f>
        <v>84968</v>
      </c>
      <c r="E348" s="32">
        <f t="shared" si="352"/>
        <v>0</v>
      </c>
      <c r="F348" s="32">
        <f t="shared" si="352"/>
        <v>-84968</v>
      </c>
      <c r="G348" s="32">
        <f t="shared" si="352"/>
        <v>0</v>
      </c>
      <c r="H348" s="32">
        <f t="shared" si="352"/>
        <v>0</v>
      </c>
      <c r="I348" s="32">
        <f t="shared" si="352"/>
        <v>-84968</v>
      </c>
      <c r="J348" s="32">
        <f t="shared" si="352"/>
        <v>0</v>
      </c>
      <c r="K348" s="32">
        <f t="shared" si="352"/>
        <v>0</v>
      </c>
      <c r="L348" s="17" t="e">
        <f t="shared" si="319"/>
        <v>#DIV/0!</v>
      </c>
      <c r="M348" s="17" t="e">
        <f t="shared" si="320"/>
        <v>#DIV/0!</v>
      </c>
      <c r="O348"/>
    </row>
    <row r="349" spans="1:16" s="14" customFormat="1" ht="36" x14ac:dyDescent="0.2">
      <c r="A349" s="12" t="s">
        <v>34</v>
      </c>
      <c r="B349" s="13" t="s">
        <v>268</v>
      </c>
      <c r="C349" s="13" t="s">
        <v>35</v>
      </c>
      <c r="D349" s="33">
        <v>84968</v>
      </c>
      <c r="E349" s="33">
        <v>0</v>
      </c>
      <c r="F349" s="33">
        <v>-84968</v>
      </c>
      <c r="G349" s="33">
        <v>0</v>
      </c>
      <c r="H349" s="33">
        <f>G349-E349</f>
        <v>0</v>
      </c>
      <c r="I349" s="33">
        <f>G349-D349</f>
        <v>-84968</v>
      </c>
      <c r="J349" s="33">
        <v>0</v>
      </c>
      <c r="K349" s="33">
        <v>0</v>
      </c>
      <c r="L349" s="18" t="e">
        <f t="shared" si="319"/>
        <v>#DIV/0!</v>
      </c>
      <c r="M349" s="18" t="e">
        <f t="shared" si="320"/>
        <v>#DIV/0!</v>
      </c>
      <c r="P349" s="60"/>
    </row>
    <row r="350" spans="1:16" ht="63.75" x14ac:dyDescent="0.2">
      <c r="A350" s="1" t="s">
        <v>269</v>
      </c>
      <c r="B350" s="2" t="s">
        <v>270</v>
      </c>
      <c r="C350" s="2" t="s">
        <v>3</v>
      </c>
      <c r="D350" s="32">
        <f>D351</f>
        <v>0</v>
      </c>
      <c r="E350" s="32">
        <f t="shared" ref="E350:E351" si="353">E351</f>
        <v>84968</v>
      </c>
      <c r="F350" s="32">
        <f t="shared" ref="F350:F351" si="354">F351</f>
        <v>84968</v>
      </c>
      <c r="G350" s="32">
        <f t="shared" ref="G350:G351" si="355">G351</f>
        <v>91564</v>
      </c>
      <c r="H350" s="32">
        <f t="shared" ref="H350:H351" si="356">H351</f>
        <v>6596</v>
      </c>
      <c r="I350" s="32">
        <f t="shared" ref="I350:J351" si="357">I351</f>
        <v>91564</v>
      </c>
      <c r="J350" s="32">
        <f t="shared" si="357"/>
        <v>91564</v>
      </c>
      <c r="K350" s="32">
        <f t="shared" ref="K350:K351" si="358">K351</f>
        <v>89818</v>
      </c>
      <c r="L350" s="17">
        <f t="shared" si="319"/>
        <v>0.98093137040758371</v>
      </c>
      <c r="M350" s="17">
        <f t="shared" si="320"/>
        <v>0.98093137040758371</v>
      </c>
      <c r="O350"/>
    </row>
    <row r="351" spans="1:16" ht="25.5" x14ac:dyDescent="0.2">
      <c r="A351" s="1" t="s">
        <v>32</v>
      </c>
      <c r="B351" s="2" t="s">
        <v>270</v>
      </c>
      <c r="C351" s="2" t="s">
        <v>33</v>
      </c>
      <c r="D351" s="32">
        <f>D352</f>
        <v>0</v>
      </c>
      <c r="E351" s="32">
        <f t="shared" si="353"/>
        <v>84968</v>
      </c>
      <c r="F351" s="32">
        <f t="shared" si="354"/>
        <v>84968</v>
      </c>
      <c r="G351" s="32">
        <f t="shared" si="355"/>
        <v>91564</v>
      </c>
      <c r="H351" s="32">
        <f t="shared" si="356"/>
        <v>6596</v>
      </c>
      <c r="I351" s="32">
        <f t="shared" si="357"/>
        <v>91564</v>
      </c>
      <c r="J351" s="32">
        <f t="shared" si="357"/>
        <v>91564</v>
      </c>
      <c r="K351" s="32">
        <f t="shared" si="358"/>
        <v>89818</v>
      </c>
      <c r="L351" s="17">
        <f t="shared" si="319"/>
        <v>0.98093137040758371</v>
      </c>
      <c r="M351" s="17">
        <f t="shared" si="320"/>
        <v>0.98093137040758371</v>
      </c>
      <c r="O351"/>
    </row>
    <row r="352" spans="1:16" s="14" customFormat="1" ht="36" x14ac:dyDescent="0.2">
      <c r="A352" s="12" t="s">
        <v>34</v>
      </c>
      <c r="B352" s="13" t="s">
        <v>270</v>
      </c>
      <c r="C352" s="13" t="s">
        <v>35</v>
      </c>
      <c r="D352" s="33">
        <v>0</v>
      </c>
      <c r="E352" s="33">
        <v>84968</v>
      </c>
      <c r="F352" s="33">
        <v>84968</v>
      </c>
      <c r="G352" s="33">
        <v>91564</v>
      </c>
      <c r="H352" s="33">
        <f>G352-E352</f>
        <v>6596</v>
      </c>
      <c r="I352" s="33">
        <f>G352-D352</f>
        <v>91564</v>
      </c>
      <c r="J352" s="33">
        <v>91564</v>
      </c>
      <c r="K352" s="33">
        <v>89818</v>
      </c>
      <c r="L352" s="18">
        <f t="shared" si="319"/>
        <v>0.98093137040758371</v>
      </c>
      <c r="M352" s="18">
        <f t="shared" si="320"/>
        <v>0.98093137040758371</v>
      </c>
      <c r="P352" s="60"/>
    </row>
    <row r="353" spans="1:16" ht="25.5" x14ac:dyDescent="0.2">
      <c r="A353" s="1" t="s">
        <v>271</v>
      </c>
      <c r="B353" s="2" t="s">
        <v>272</v>
      </c>
      <c r="C353" s="2" t="s">
        <v>3</v>
      </c>
      <c r="D353" s="32">
        <f>D354</f>
        <v>2627.9</v>
      </c>
      <c r="E353" s="32">
        <f t="shared" ref="E353:E354" si="359">E354</f>
        <v>0</v>
      </c>
      <c r="F353" s="32">
        <f t="shared" ref="F353:F354" si="360">F354</f>
        <v>-2627.9</v>
      </c>
      <c r="G353" s="32">
        <f t="shared" ref="G353:G354" si="361">G354</f>
        <v>0</v>
      </c>
      <c r="H353" s="32">
        <f t="shared" ref="H353:H354" si="362">H354</f>
        <v>0</v>
      </c>
      <c r="I353" s="32">
        <f t="shared" ref="I353:J354" si="363">I354</f>
        <v>-2627.9</v>
      </c>
      <c r="J353" s="32">
        <f t="shared" si="363"/>
        <v>0</v>
      </c>
      <c r="K353" s="32">
        <f t="shared" ref="K353:K354" si="364">K354</f>
        <v>0</v>
      </c>
      <c r="L353" s="17" t="e">
        <f t="shared" si="319"/>
        <v>#DIV/0!</v>
      </c>
      <c r="M353" s="17" t="e">
        <f t="shared" si="320"/>
        <v>#DIV/0!</v>
      </c>
      <c r="O353"/>
    </row>
    <row r="354" spans="1:16" ht="25.5" x14ac:dyDescent="0.2">
      <c r="A354" s="1" t="s">
        <v>32</v>
      </c>
      <c r="B354" s="2" t="s">
        <v>272</v>
      </c>
      <c r="C354" s="2" t="s">
        <v>33</v>
      </c>
      <c r="D354" s="32">
        <f>D355</f>
        <v>2627.9</v>
      </c>
      <c r="E354" s="32">
        <f t="shared" si="359"/>
        <v>0</v>
      </c>
      <c r="F354" s="32">
        <f t="shared" si="360"/>
        <v>-2627.9</v>
      </c>
      <c r="G354" s="32">
        <f t="shared" si="361"/>
        <v>0</v>
      </c>
      <c r="H354" s="32">
        <f t="shared" si="362"/>
        <v>0</v>
      </c>
      <c r="I354" s="32">
        <f t="shared" si="363"/>
        <v>-2627.9</v>
      </c>
      <c r="J354" s="32">
        <f t="shared" si="363"/>
        <v>0</v>
      </c>
      <c r="K354" s="32">
        <f t="shared" si="364"/>
        <v>0</v>
      </c>
      <c r="L354" s="17" t="e">
        <f t="shared" si="319"/>
        <v>#DIV/0!</v>
      </c>
      <c r="M354" s="17" t="e">
        <f t="shared" si="320"/>
        <v>#DIV/0!</v>
      </c>
      <c r="O354"/>
    </row>
    <row r="355" spans="1:16" s="14" customFormat="1" ht="36" x14ac:dyDescent="0.2">
      <c r="A355" s="12" t="s">
        <v>34</v>
      </c>
      <c r="B355" s="13" t="s">
        <v>272</v>
      </c>
      <c r="C355" s="13" t="s">
        <v>35</v>
      </c>
      <c r="D355" s="33">
        <v>2627.9</v>
      </c>
      <c r="E355" s="33">
        <v>0</v>
      </c>
      <c r="F355" s="33">
        <v>-2627.9</v>
      </c>
      <c r="G355" s="33">
        <v>0</v>
      </c>
      <c r="H355" s="33">
        <f>G355-E355</f>
        <v>0</v>
      </c>
      <c r="I355" s="33">
        <f>G355-D355</f>
        <v>-2627.9</v>
      </c>
      <c r="J355" s="33">
        <v>0</v>
      </c>
      <c r="K355" s="33">
        <v>0</v>
      </c>
      <c r="L355" s="18" t="e">
        <f t="shared" si="319"/>
        <v>#DIV/0!</v>
      </c>
      <c r="M355" s="18" t="e">
        <f t="shared" si="320"/>
        <v>#DIV/0!</v>
      </c>
      <c r="P355" s="60"/>
    </row>
    <row r="356" spans="1:16" ht="25.5" x14ac:dyDescent="0.2">
      <c r="A356" s="5" t="s">
        <v>271</v>
      </c>
      <c r="B356" s="2" t="s">
        <v>273</v>
      </c>
      <c r="C356" s="2" t="s">
        <v>3</v>
      </c>
      <c r="D356" s="32">
        <f>D357</f>
        <v>0</v>
      </c>
      <c r="E356" s="32">
        <f t="shared" ref="E356:E357" si="365">E357</f>
        <v>2627.9</v>
      </c>
      <c r="F356" s="32">
        <f t="shared" ref="F356:F357" si="366">F357</f>
        <v>2627.9</v>
      </c>
      <c r="G356" s="32">
        <f t="shared" ref="G356:G357" si="367">G357</f>
        <v>2831.9</v>
      </c>
      <c r="H356" s="32">
        <f t="shared" ref="H356:H357" si="368">H357</f>
        <v>204</v>
      </c>
      <c r="I356" s="32">
        <f t="shared" ref="I356:J357" si="369">I357</f>
        <v>2831.9</v>
      </c>
      <c r="J356" s="32">
        <f t="shared" si="369"/>
        <v>2831.9</v>
      </c>
      <c r="K356" s="32">
        <f t="shared" ref="K356:K357" si="370">K357</f>
        <v>2777.9</v>
      </c>
      <c r="L356" s="17">
        <f t="shared" si="319"/>
        <v>0.98093153006815215</v>
      </c>
      <c r="M356" s="17">
        <f t="shared" si="320"/>
        <v>0.98093153006815215</v>
      </c>
      <c r="O356"/>
    </row>
    <row r="357" spans="1:16" ht="25.5" x14ac:dyDescent="0.2">
      <c r="A357" s="1" t="s">
        <v>32</v>
      </c>
      <c r="B357" s="2" t="s">
        <v>273</v>
      </c>
      <c r="C357" s="2" t="s">
        <v>33</v>
      </c>
      <c r="D357" s="32">
        <f>D358</f>
        <v>0</v>
      </c>
      <c r="E357" s="32">
        <f t="shared" si="365"/>
        <v>2627.9</v>
      </c>
      <c r="F357" s="32">
        <f t="shared" si="366"/>
        <v>2627.9</v>
      </c>
      <c r="G357" s="32">
        <f t="shared" si="367"/>
        <v>2831.9</v>
      </c>
      <c r="H357" s="32">
        <f t="shared" si="368"/>
        <v>204</v>
      </c>
      <c r="I357" s="32">
        <f t="shared" si="369"/>
        <v>2831.9</v>
      </c>
      <c r="J357" s="32">
        <f t="shared" si="369"/>
        <v>2831.9</v>
      </c>
      <c r="K357" s="32">
        <f t="shared" si="370"/>
        <v>2777.9</v>
      </c>
      <c r="L357" s="17">
        <f t="shared" si="319"/>
        <v>0.98093153006815215</v>
      </c>
      <c r="M357" s="17">
        <f t="shared" si="320"/>
        <v>0.98093153006815215</v>
      </c>
      <c r="O357"/>
    </row>
    <row r="358" spans="1:16" s="14" customFormat="1" ht="36" x14ac:dyDescent="0.2">
      <c r="A358" s="12" t="s">
        <v>34</v>
      </c>
      <c r="B358" s="13" t="s">
        <v>273</v>
      </c>
      <c r="C358" s="13" t="s">
        <v>35</v>
      </c>
      <c r="D358" s="33">
        <v>0</v>
      </c>
      <c r="E358" s="33">
        <v>2627.9</v>
      </c>
      <c r="F358" s="33">
        <v>2627.9</v>
      </c>
      <c r="G358" s="33">
        <v>2831.9</v>
      </c>
      <c r="H358" s="33">
        <f>G358-E358</f>
        <v>204</v>
      </c>
      <c r="I358" s="33">
        <f>G358-D358</f>
        <v>2831.9</v>
      </c>
      <c r="J358" s="33">
        <v>2831.9</v>
      </c>
      <c r="K358" s="33">
        <v>2777.9</v>
      </c>
      <c r="L358" s="18">
        <f t="shared" si="319"/>
        <v>0.98093153006815215</v>
      </c>
      <c r="M358" s="18">
        <f t="shared" si="320"/>
        <v>0.98093153006815215</v>
      </c>
      <c r="P358" s="60"/>
    </row>
    <row r="359" spans="1:16" s="8" customFormat="1" ht="38.25" x14ac:dyDescent="0.2">
      <c r="A359" s="6" t="s">
        <v>274</v>
      </c>
      <c r="B359" s="7" t="s">
        <v>275</v>
      </c>
      <c r="C359" s="7" t="s">
        <v>3</v>
      </c>
      <c r="D359" s="31">
        <f>D360+D363+D366+D369</f>
        <v>956351.7</v>
      </c>
      <c r="E359" s="31">
        <f t="shared" ref="E359:K359" si="371">E360+E363+E366+E369</f>
        <v>286.01</v>
      </c>
      <c r="F359" s="31">
        <f t="shared" si="371"/>
        <v>-956065.69</v>
      </c>
      <c r="G359" s="31">
        <f t="shared" si="371"/>
        <v>59652.310000000005</v>
      </c>
      <c r="H359" s="31">
        <f t="shared" si="371"/>
        <v>59366.3</v>
      </c>
      <c r="I359" s="31">
        <f t="shared" si="371"/>
        <v>-896699.3899999999</v>
      </c>
      <c r="J359" s="31">
        <f t="shared" ref="J359" si="372">J360+J363+J366+J369</f>
        <v>59652.310000000005</v>
      </c>
      <c r="K359" s="31">
        <f t="shared" si="371"/>
        <v>59430.700000000004</v>
      </c>
      <c r="L359" s="16">
        <f t="shared" si="319"/>
        <v>0.99628497203209732</v>
      </c>
      <c r="M359" s="16">
        <f t="shared" si="320"/>
        <v>0.99628497203209732</v>
      </c>
      <c r="P359" s="59"/>
    </row>
    <row r="360" spans="1:16" ht="38.25" x14ac:dyDescent="0.2">
      <c r="A360" s="1" t="s">
        <v>253</v>
      </c>
      <c r="B360" s="2" t="s">
        <v>276</v>
      </c>
      <c r="C360" s="2" t="s">
        <v>3</v>
      </c>
      <c r="D360" s="32">
        <f>D361</f>
        <v>927661.1</v>
      </c>
      <c r="E360" s="32">
        <f t="shared" ref="E360:K361" si="373">E361</f>
        <v>0</v>
      </c>
      <c r="F360" s="32">
        <f t="shared" si="373"/>
        <v>-927661.1</v>
      </c>
      <c r="G360" s="32">
        <f t="shared" si="373"/>
        <v>0</v>
      </c>
      <c r="H360" s="32">
        <f t="shared" si="373"/>
        <v>0</v>
      </c>
      <c r="I360" s="32">
        <f t="shared" si="373"/>
        <v>-927661.1</v>
      </c>
      <c r="J360" s="32">
        <f t="shared" si="373"/>
        <v>0</v>
      </c>
      <c r="K360" s="32">
        <f t="shared" si="373"/>
        <v>0</v>
      </c>
      <c r="L360" s="17" t="e">
        <f t="shared" si="319"/>
        <v>#DIV/0!</v>
      </c>
      <c r="M360" s="17" t="e">
        <f t="shared" si="320"/>
        <v>#DIV/0!</v>
      </c>
      <c r="O360"/>
    </row>
    <row r="361" spans="1:16" ht="38.25" x14ac:dyDescent="0.2">
      <c r="A361" s="1" t="s">
        <v>255</v>
      </c>
      <c r="B361" s="2" t="s">
        <v>276</v>
      </c>
      <c r="C361" s="2" t="s">
        <v>256</v>
      </c>
      <c r="D361" s="32">
        <f>D362</f>
        <v>927661.1</v>
      </c>
      <c r="E361" s="32">
        <f t="shared" si="373"/>
        <v>0</v>
      </c>
      <c r="F361" s="32">
        <f t="shared" si="373"/>
        <v>-927661.1</v>
      </c>
      <c r="G361" s="32">
        <f t="shared" si="373"/>
        <v>0</v>
      </c>
      <c r="H361" s="32">
        <f t="shared" si="373"/>
        <v>0</v>
      </c>
      <c r="I361" s="32">
        <f t="shared" si="373"/>
        <v>-927661.1</v>
      </c>
      <c r="J361" s="32">
        <f t="shared" si="373"/>
        <v>0</v>
      </c>
      <c r="K361" s="32">
        <f t="shared" si="373"/>
        <v>0</v>
      </c>
      <c r="L361" s="17" t="e">
        <f t="shared" si="319"/>
        <v>#DIV/0!</v>
      </c>
      <c r="M361" s="17" t="e">
        <f t="shared" si="320"/>
        <v>#DIV/0!</v>
      </c>
      <c r="O361"/>
    </row>
    <row r="362" spans="1:16" s="14" customFormat="1" ht="24" x14ac:dyDescent="0.2">
      <c r="A362" s="12" t="s">
        <v>257</v>
      </c>
      <c r="B362" s="13" t="s">
        <v>276</v>
      </c>
      <c r="C362" s="13" t="s">
        <v>258</v>
      </c>
      <c r="D362" s="33">
        <v>927661.1</v>
      </c>
      <c r="E362" s="33">
        <v>0</v>
      </c>
      <c r="F362" s="33">
        <v>-927661.1</v>
      </c>
      <c r="G362" s="33">
        <v>0</v>
      </c>
      <c r="H362" s="33">
        <f>G362-E362</f>
        <v>0</v>
      </c>
      <c r="I362" s="33">
        <f>G362-D362</f>
        <v>-927661.1</v>
      </c>
      <c r="J362" s="33">
        <v>0</v>
      </c>
      <c r="K362" s="33">
        <v>0</v>
      </c>
      <c r="L362" s="18" t="e">
        <f t="shared" si="319"/>
        <v>#DIV/0!</v>
      </c>
      <c r="M362" s="18" t="e">
        <f t="shared" si="320"/>
        <v>#DIV/0!</v>
      </c>
      <c r="P362" s="60"/>
    </row>
    <row r="363" spans="1:16" ht="38.25" x14ac:dyDescent="0.2">
      <c r="A363" s="1" t="s">
        <v>259</v>
      </c>
      <c r="B363" s="2" t="s">
        <v>277</v>
      </c>
      <c r="C363" s="2" t="s">
        <v>3</v>
      </c>
      <c r="D363" s="32">
        <f>D364</f>
        <v>0</v>
      </c>
      <c r="E363" s="32">
        <f t="shared" ref="E363:K364" si="374">E364</f>
        <v>0</v>
      </c>
      <c r="F363" s="32">
        <f t="shared" si="374"/>
        <v>0</v>
      </c>
      <c r="G363" s="32">
        <f t="shared" si="374"/>
        <v>57585.3</v>
      </c>
      <c r="H363" s="32">
        <f t="shared" si="374"/>
        <v>57585.3</v>
      </c>
      <c r="I363" s="32">
        <f t="shared" si="374"/>
        <v>57585.3</v>
      </c>
      <c r="J363" s="32">
        <f t="shared" si="374"/>
        <v>57585.3</v>
      </c>
      <c r="K363" s="32">
        <f t="shared" si="374"/>
        <v>57585.3</v>
      </c>
      <c r="L363" s="17">
        <f t="shared" si="319"/>
        <v>1</v>
      </c>
      <c r="M363" s="17">
        <f t="shared" si="320"/>
        <v>1</v>
      </c>
      <c r="O363"/>
    </row>
    <row r="364" spans="1:16" ht="38.25" x14ac:dyDescent="0.2">
      <c r="A364" s="1" t="s">
        <v>255</v>
      </c>
      <c r="B364" s="2" t="s">
        <v>277</v>
      </c>
      <c r="C364" s="2" t="s">
        <v>256</v>
      </c>
      <c r="D364" s="32">
        <f>D365</f>
        <v>0</v>
      </c>
      <c r="E364" s="32">
        <f t="shared" si="374"/>
        <v>0</v>
      </c>
      <c r="F364" s="32">
        <f t="shared" si="374"/>
        <v>0</v>
      </c>
      <c r="G364" s="32">
        <f t="shared" si="374"/>
        <v>57585.3</v>
      </c>
      <c r="H364" s="32">
        <f t="shared" si="374"/>
        <v>57585.3</v>
      </c>
      <c r="I364" s="32">
        <f t="shared" si="374"/>
        <v>57585.3</v>
      </c>
      <c r="J364" s="32">
        <f t="shared" si="374"/>
        <v>57585.3</v>
      </c>
      <c r="K364" s="32">
        <f t="shared" si="374"/>
        <v>57585.3</v>
      </c>
      <c r="L364" s="17">
        <f t="shared" si="319"/>
        <v>1</v>
      </c>
      <c r="M364" s="17">
        <f t="shared" si="320"/>
        <v>1</v>
      </c>
      <c r="O364"/>
    </row>
    <row r="365" spans="1:16" s="14" customFormat="1" ht="24" x14ac:dyDescent="0.2">
      <c r="A365" s="12" t="s">
        <v>257</v>
      </c>
      <c r="B365" s="13" t="s">
        <v>277</v>
      </c>
      <c r="C365" s="13" t="s">
        <v>258</v>
      </c>
      <c r="D365" s="33">
        <v>0</v>
      </c>
      <c r="E365" s="33">
        <v>0</v>
      </c>
      <c r="F365" s="33">
        <v>0</v>
      </c>
      <c r="G365" s="33">
        <v>57585.3</v>
      </c>
      <c r="H365" s="33">
        <f>G365-E365</f>
        <v>57585.3</v>
      </c>
      <c r="I365" s="33">
        <f>G365-D365</f>
        <v>57585.3</v>
      </c>
      <c r="J365" s="33">
        <v>57585.3</v>
      </c>
      <c r="K365" s="33">
        <v>57585.3</v>
      </c>
      <c r="L365" s="18">
        <f t="shared" si="319"/>
        <v>1</v>
      </c>
      <c r="M365" s="18">
        <f t="shared" si="320"/>
        <v>1</v>
      </c>
      <c r="P365" s="60"/>
    </row>
    <row r="366" spans="1:16" ht="25.5" x14ac:dyDescent="0.2">
      <c r="A366" s="1" t="s">
        <v>261</v>
      </c>
      <c r="B366" s="2" t="s">
        <v>278</v>
      </c>
      <c r="C366" s="2" t="s">
        <v>3</v>
      </c>
      <c r="D366" s="32">
        <f>D367</f>
        <v>28690.6</v>
      </c>
      <c r="E366" s="32">
        <f t="shared" ref="E366:E367" si="375">E367</f>
        <v>0</v>
      </c>
      <c r="F366" s="32">
        <f t="shared" ref="F366:F367" si="376">F367</f>
        <v>-28690.6</v>
      </c>
      <c r="G366" s="32">
        <f t="shared" ref="G366:G367" si="377">G367</f>
        <v>0</v>
      </c>
      <c r="H366" s="32">
        <f t="shared" ref="H366:H367" si="378">H367</f>
        <v>0</v>
      </c>
      <c r="I366" s="32">
        <f t="shared" ref="I366:J367" si="379">I367</f>
        <v>-28690.6</v>
      </c>
      <c r="J366" s="32">
        <f t="shared" si="379"/>
        <v>0</v>
      </c>
      <c r="K366" s="32">
        <f t="shared" ref="K366:K367" si="380">K367</f>
        <v>0</v>
      </c>
      <c r="L366" s="17" t="e">
        <f t="shared" si="319"/>
        <v>#DIV/0!</v>
      </c>
      <c r="M366" s="17" t="e">
        <f t="shared" si="320"/>
        <v>#DIV/0!</v>
      </c>
      <c r="O366"/>
    </row>
    <row r="367" spans="1:16" ht="38.25" x14ac:dyDescent="0.2">
      <c r="A367" s="1" t="s">
        <v>255</v>
      </c>
      <c r="B367" s="2" t="s">
        <v>278</v>
      </c>
      <c r="C367" s="2" t="s">
        <v>256</v>
      </c>
      <c r="D367" s="32">
        <f>D368</f>
        <v>28690.6</v>
      </c>
      <c r="E367" s="32">
        <f t="shared" si="375"/>
        <v>0</v>
      </c>
      <c r="F367" s="32">
        <f t="shared" si="376"/>
        <v>-28690.6</v>
      </c>
      <c r="G367" s="32">
        <f t="shared" si="377"/>
        <v>0</v>
      </c>
      <c r="H367" s="32">
        <f t="shared" si="378"/>
        <v>0</v>
      </c>
      <c r="I367" s="32">
        <f t="shared" si="379"/>
        <v>-28690.6</v>
      </c>
      <c r="J367" s="32">
        <f t="shared" si="379"/>
        <v>0</v>
      </c>
      <c r="K367" s="32">
        <f t="shared" si="380"/>
        <v>0</v>
      </c>
      <c r="L367" s="17" t="e">
        <f t="shared" si="319"/>
        <v>#DIV/0!</v>
      </c>
      <c r="M367" s="17" t="e">
        <f t="shared" si="320"/>
        <v>#DIV/0!</v>
      </c>
      <c r="O367"/>
    </row>
    <row r="368" spans="1:16" s="14" customFormat="1" ht="24" x14ac:dyDescent="0.2">
      <c r="A368" s="12" t="s">
        <v>257</v>
      </c>
      <c r="B368" s="13" t="s">
        <v>278</v>
      </c>
      <c r="C368" s="13" t="s">
        <v>258</v>
      </c>
      <c r="D368" s="33">
        <v>28690.6</v>
      </c>
      <c r="E368" s="33">
        <v>0</v>
      </c>
      <c r="F368" s="33">
        <v>-28690.6</v>
      </c>
      <c r="G368" s="33">
        <v>0</v>
      </c>
      <c r="H368" s="33">
        <f>G368-E368</f>
        <v>0</v>
      </c>
      <c r="I368" s="33">
        <f>G368-D368</f>
        <v>-28690.6</v>
      </c>
      <c r="J368" s="33">
        <v>0</v>
      </c>
      <c r="K368" s="33">
        <v>0</v>
      </c>
      <c r="L368" s="18" t="e">
        <f t="shared" si="319"/>
        <v>#DIV/0!</v>
      </c>
      <c r="M368" s="18" t="e">
        <f t="shared" si="320"/>
        <v>#DIV/0!</v>
      </c>
      <c r="P368" s="60"/>
    </row>
    <row r="369" spans="1:16" ht="25.5" x14ac:dyDescent="0.2">
      <c r="A369" s="1" t="s">
        <v>261</v>
      </c>
      <c r="B369" s="2" t="s">
        <v>279</v>
      </c>
      <c r="C369" s="2" t="s">
        <v>3</v>
      </c>
      <c r="D369" s="32">
        <f>D370</f>
        <v>0</v>
      </c>
      <c r="E369" s="32">
        <f t="shared" ref="E369:E370" si="381">E370</f>
        <v>286.01</v>
      </c>
      <c r="F369" s="32">
        <f t="shared" ref="F369:F370" si="382">F370</f>
        <v>286.01</v>
      </c>
      <c r="G369" s="32">
        <f t="shared" ref="G369:G370" si="383">G370</f>
        <v>2067.0100000000002</v>
      </c>
      <c r="H369" s="32">
        <f t="shared" ref="H369:H370" si="384">H370</f>
        <v>1781.0000000000002</v>
      </c>
      <c r="I369" s="32">
        <f t="shared" ref="I369:J370" si="385">I370</f>
        <v>2067.0100000000002</v>
      </c>
      <c r="J369" s="32">
        <f t="shared" si="385"/>
        <v>2067.0100000000002</v>
      </c>
      <c r="K369" s="32">
        <f t="shared" ref="K369:K370" si="386">K370</f>
        <v>1845.4</v>
      </c>
      <c r="L369" s="17">
        <f t="shared" si="319"/>
        <v>0.89278716600306718</v>
      </c>
      <c r="M369" s="17">
        <f t="shared" si="320"/>
        <v>0.89278716600306718</v>
      </c>
      <c r="O369"/>
    </row>
    <row r="370" spans="1:16" ht="38.25" x14ac:dyDescent="0.2">
      <c r="A370" s="1" t="s">
        <v>255</v>
      </c>
      <c r="B370" s="2" t="s">
        <v>279</v>
      </c>
      <c r="C370" s="2" t="s">
        <v>256</v>
      </c>
      <c r="D370" s="32">
        <f>D371</f>
        <v>0</v>
      </c>
      <c r="E370" s="32">
        <f t="shared" si="381"/>
        <v>286.01</v>
      </c>
      <c r="F370" s="32">
        <f t="shared" si="382"/>
        <v>286.01</v>
      </c>
      <c r="G370" s="32">
        <f t="shared" si="383"/>
        <v>2067.0100000000002</v>
      </c>
      <c r="H370" s="32">
        <f t="shared" si="384"/>
        <v>1781.0000000000002</v>
      </c>
      <c r="I370" s="32">
        <f t="shared" si="385"/>
        <v>2067.0100000000002</v>
      </c>
      <c r="J370" s="32">
        <f t="shared" si="385"/>
        <v>2067.0100000000002</v>
      </c>
      <c r="K370" s="32">
        <f t="shared" si="386"/>
        <v>1845.4</v>
      </c>
      <c r="L370" s="17">
        <f t="shared" si="319"/>
        <v>0.89278716600306718</v>
      </c>
      <c r="M370" s="17">
        <f t="shared" si="320"/>
        <v>0.89278716600306718</v>
      </c>
      <c r="O370"/>
    </row>
    <row r="371" spans="1:16" s="14" customFormat="1" ht="24" x14ac:dyDescent="0.2">
      <c r="A371" s="12" t="s">
        <v>257</v>
      </c>
      <c r="B371" s="13" t="s">
        <v>279</v>
      </c>
      <c r="C371" s="13" t="s">
        <v>258</v>
      </c>
      <c r="D371" s="33">
        <v>0</v>
      </c>
      <c r="E371" s="33">
        <v>286.01</v>
      </c>
      <c r="F371" s="33">
        <v>286.01</v>
      </c>
      <c r="G371" s="33">
        <v>2067.0100000000002</v>
      </c>
      <c r="H371" s="33">
        <f>G371-E371</f>
        <v>1781.0000000000002</v>
      </c>
      <c r="I371" s="33">
        <f>G371-D371</f>
        <v>2067.0100000000002</v>
      </c>
      <c r="J371" s="33">
        <v>2067.0100000000002</v>
      </c>
      <c r="K371" s="33">
        <v>1845.4</v>
      </c>
      <c r="L371" s="18">
        <f t="shared" si="319"/>
        <v>0.89278716600306718</v>
      </c>
      <c r="M371" s="18">
        <f t="shared" si="320"/>
        <v>0.89278716600306718</v>
      </c>
      <c r="P371" s="60"/>
    </row>
    <row r="372" spans="1:16" s="8" customFormat="1" ht="51" x14ac:dyDescent="0.2">
      <c r="A372" s="6" t="s">
        <v>280</v>
      </c>
      <c r="B372" s="7" t="s">
        <v>281</v>
      </c>
      <c r="C372" s="7" t="s">
        <v>3</v>
      </c>
      <c r="D372" s="31">
        <f>D373</f>
        <v>16000</v>
      </c>
      <c r="E372" s="31">
        <f t="shared" ref="E372:K376" si="387">E373</f>
        <v>26340.799999999999</v>
      </c>
      <c r="F372" s="31">
        <f t="shared" si="387"/>
        <v>10340.799999999999</v>
      </c>
      <c r="G372" s="31">
        <f t="shared" si="387"/>
        <v>26340.899999999998</v>
      </c>
      <c r="H372" s="31">
        <f t="shared" si="387"/>
        <v>0.1</v>
      </c>
      <c r="I372" s="31">
        <f t="shared" si="387"/>
        <v>10340.9</v>
      </c>
      <c r="J372" s="31">
        <f t="shared" si="387"/>
        <v>26340.899999999998</v>
      </c>
      <c r="K372" s="31">
        <f t="shared" si="387"/>
        <v>26340.899999999998</v>
      </c>
      <c r="L372" s="16">
        <f t="shared" si="319"/>
        <v>1</v>
      </c>
      <c r="M372" s="16">
        <f t="shared" si="320"/>
        <v>1</v>
      </c>
      <c r="P372" s="59"/>
    </row>
    <row r="373" spans="1:16" ht="25.5" x14ac:dyDescent="0.2">
      <c r="A373" s="1" t="s">
        <v>8</v>
      </c>
      <c r="B373" s="2" t="s">
        <v>282</v>
      </c>
      <c r="C373" s="2" t="s">
        <v>3</v>
      </c>
      <c r="D373" s="32">
        <f>D376+D374</f>
        <v>16000</v>
      </c>
      <c r="E373" s="32">
        <f t="shared" ref="E373:K373" si="388">E376+E374</f>
        <v>26340.799999999999</v>
      </c>
      <c r="F373" s="32">
        <f t="shared" si="388"/>
        <v>10340.799999999999</v>
      </c>
      <c r="G373" s="32">
        <f t="shared" si="388"/>
        <v>26340.899999999998</v>
      </c>
      <c r="H373" s="32">
        <f t="shared" si="388"/>
        <v>0.1</v>
      </c>
      <c r="I373" s="32">
        <f t="shared" si="388"/>
        <v>10340.9</v>
      </c>
      <c r="J373" s="32">
        <f t="shared" ref="J373" si="389">J376+J374</f>
        <v>26340.899999999998</v>
      </c>
      <c r="K373" s="32">
        <f t="shared" si="388"/>
        <v>26340.899999999998</v>
      </c>
      <c r="L373" s="17">
        <f t="shared" si="319"/>
        <v>1</v>
      </c>
      <c r="M373" s="17">
        <f t="shared" si="320"/>
        <v>1</v>
      </c>
      <c r="O373"/>
    </row>
    <row r="374" spans="1:16" ht="25.5" x14ac:dyDescent="0.2">
      <c r="A374" s="5" t="s">
        <v>32</v>
      </c>
      <c r="B374" s="2" t="s">
        <v>282</v>
      </c>
      <c r="C374" s="2" t="s">
        <v>33</v>
      </c>
      <c r="D374" s="32">
        <f>D375</f>
        <v>0</v>
      </c>
      <c r="E374" s="32">
        <f t="shared" ref="E374" si="390">E375</f>
        <v>0</v>
      </c>
      <c r="F374" s="32">
        <f t="shared" ref="F374" si="391">F375</f>
        <v>0</v>
      </c>
      <c r="G374" s="32">
        <f t="shared" ref="G374" si="392">G375</f>
        <v>0.1</v>
      </c>
      <c r="H374" s="32">
        <f t="shared" ref="H374" si="393">H375</f>
        <v>0.1</v>
      </c>
      <c r="I374" s="32">
        <f t="shared" ref="I374:J374" si="394">I375</f>
        <v>0.1</v>
      </c>
      <c r="J374" s="32">
        <f t="shared" si="394"/>
        <v>0.1</v>
      </c>
      <c r="K374" s="32">
        <f t="shared" ref="K374" si="395">K375</f>
        <v>0.1</v>
      </c>
      <c r="L374" s="17">
        <f t="shared" si="319"/>
        <v>1</v>
      </c>
      <c r="M374" s="17">
        <f t="shared" si="320"/>
        <v>1</v>
      </c>
      <c r="O374"/>
    </row>
    <row r="375" spans="1:16" s="14" customFormat="1" ht="36" x14ac:dyDescent="0.2">
      <c r="A375" s="12" t="s">
        <v>34</v>
      </c>
      <c r="B375" s="13" t="s">
        <v>282</v>
      </c>
      <c r="C375" s="13" t="s">
        <v>35</v>
      </c>
      <c r="D375" s="33">
        <v>0</v>
      </c>
      <c r="E375" s="33">
        <v>0</v>
      </c>
      <c r="F375" s="33">
        <v>0</v>
      </c>
      <c r="G375" s="33">
        <v>0.1</v>
      </c>
      <c r="H375" s="33">
        <f>G375-E375</f>
        <v>0.1</v>
      </c>
      <c r="I375" s="33">
        <f>G375-D375</f>
        <v>0.1</v>
      </c>
      <c r="J375" s="33">
        <v>0.1</v>
      </c>
      <c r="K375" s="33">
        <v>0.1</v>
      </c>
      <c r="L375" s="18">
        <f t="shared" si="319"/>
        <v>1</v>
      </c>
      <c r="M375" s="18">
        <f t="shared" si="320"/>
        <v>1</v>
      </c>
      <c r="P375" s="60"/>
    </row>
    <row r="376" spans="1:16" x14ac:dyDescent="0.2">
      <c r="A376" s="1" t="s">
        <v>18</v>
      </c>
      <c r="B376" s="2" t="s">
        <v>282</v>
      </c>
      <c r="C376" s="2" t="s">
        <v>19</v>
      </c>
      <c r="D376" s="32">
        <f>D377</f>
        <v>16000</v>
      </c>
      <c r="E376" s="32">
        <f t="shared" si="387"/>
        <v>26340.799999999999</v>
      </c>
      <c r="F376" s="32">
        <f t="shared" si="387"/>
        <v>10340.799999999999</v>
      </c>
      <c r="G376" s="32">
        <f t="shared" si="387"/>
        <v>26340.799999999999</v>
      </c>
      <c r="H376" s="32">
        <f t="shared" si="387"/>
        <v>0</v>
      </c>
      <c r="I376" s="32">
        <f t="shared" si="387"/>
        <v>10340.799999999999</v>
      </c>
      <c r="J376" s="32">
        <f t="shared" si="387"/>
        <v>26340.799999999999</v>
      </c>
      <c r="K376" s="32">
        <f t="shared" si="387"/>
        <v>26340.799999999999</v>
      </c>
      <c r="L376" s="17">
        <f t="shared" si="319"/>
        <v>1</v>
      </c>
      <c r="M376" s="17">
        <f t="shared" si="320"/>
        <v>1</v>
      </c>
      <c r="O376"/>
    </row>
    <row r="377" spans="1:16" s="14" customFormat="1" ht="48" x14ac:dyDescent="0.2">
      <c r="A377" s="12" t="s">
        <v>69</v>
      </c>
      <c r="B377" s="13" t="s">
        <v>282</v>
      </c>
      <c r="C377" s="13" t="s">
        <v>70</v>
      </c>
      <c r="D377" s="33">
        <v>16000</v>
      </c>
      <c r="E377" s="33">
        <v>26340.799999999999</v>
      </c>
      <c r="F377" s="33">
        <v>10340.799999999999</v>
      </c>
      <c r="G377" s="33">
        <v>26340.799999999999</v>
      </c>
      <c r="H377" s="33">
        <f>G377-E377</f>
        <v>0</v>
      </c>
      <c r="I377" s="33">
        <f>G377-D377</f>
        <v>10340.799999999999</v>
      </c>
      <c r="J377" s="33">
        <v>26340.799999999999</v>
      </c>
      <c r="K377" s="33">
        <v>26340.799999999999</v>
      </c>
      <c r="L377" s="18">
        <f t="shared" si="319"/>
        <v>1</v>
      </c>
      <c r="M377" s="18">
        <f t="shared" si="320"/>
        <v>1</v>
      </c>
      <c r="P377" s="60"/>
    </row>
    <row r="378" spans="1:16" s="8" customFormat="1" ht="38.25" x14ac:dyDescent="0.2">
      <c r="A378" s="6" t="s">
        <v>283</v>
      </c>
      <c r="B378" s="7" t="s">
        <v>284</v>
      </c>
      <c r="C378" s="7" t="s">
        <v>3</v>
      </c>
      <c r="D378" s="31">
        <f>D379</f>
        <v>0</v>
      </c>
      <c r="E378" s="31">
        <f t="shared" ref="E378:K380" si="396">E379</f>
        <v>1005</v>
      </c>
      <c r="F378" s="31">
        <f t="shared" si="396"/>
        <v>1005</v>
      </c>
      <c r="G378" s="31">
        <f t="shared" si="396"/>
        <v>0</v>
      </c>
      <c r="H378" s="31">
        <f t="shared" si="396"/>
        <v>-1005</v>
      </c>
      <c r="I378" s="31">
        <f t="shared" si="396"/>
        <v>0</v>
      </c>
      <c r="J378" s="31">
        <f t="shared" si="396"/>
        <v>0</v>
      </c>
      <c r="K378" s="31">
        <f t="shared" si="396"/>
        <v>0</v>
      </c>
      <c r="L378" s="16" t="e">
        <f t="shared" si="319"/>
        <v>#DIV/0!</v>
      </c>
      <c r="M378" s="16" t="e">
        <f t="shared" si="320"/>
        <v>#DIV/0!</v>
      </c>
      <c r="P378" s="59"/>
    </row>
    <row r="379" spans="1:16" ht="25.5" x14ac:dyDescent="0.2">
      <c r="A379" s="1" t="s">
        <v>8</v>
      </c>
      <c r="B379" s="2" t="s">
        <v>285</v>
      </c>
      <c r="C379" s="2" t="s">
        <v>3</v>
      </c>
      <c r="D379" s="32">
        <f>D380</f>
        <v>0</v>
      </c>
      <c r="E379" s="32">
        <f t="shared" si="396"/>
        <v>1005</v>
      </c>
      <c r="F379" s="32">
        <f t="shared" si="396"/>
        <v>1005</v>
      </c>
      <c r="G379" s="32">
        <f t="shared" si="396"/>
        <v>0</v>
      </c>
      <c r="H379" s="32">
        <f t="shared" si="396"/>
        <v>-1005</v>
      </c>
      <c r="I379" s="32">
        <f t="shared" si="396"/>
        <v>0</v>
      </c>
      <c r="J379" s="32">
        <f t="shared" si="396"/>
        <v>0</v>
      </c>
      <c r="K379" s="32">
        <f t="shared" si="396"/>
        <v>0</v>
      </c>
      <c r="L379" s="17" t="e">
        <f t="shared" si="319"/>
        <v>#DIV/0!</v>
      </c>
      <c r="M379" s="17" t="e">
        <f t="shared" si="320"/>
        <v>#DIV/0!</v>
      </c>
      <c r="O379"/>
    </row>
    <row r="380" spans="1:16" ht="25.5" x14ac:dyDescent="0.2">
      <c r="A380" s="1" t="s">
        <v>32</v>
      </c>
      <c r="B380" s="2" t="s">
        <v>285</v>
      </c>
      <c r="C380" s="2" t="s">
        <v>33</v>
      </c>
      <c r="D380" s="32">
        <f>D381</f>
        <v>0</v>
      </c>
      <c r="E380" s="32">
        <f t="shared" si="396"/>
        <v>1005</v>
      </c>
      <c r="F380" s="32">
        <f t="shared" si="396"/>
        <v>1005</v>
      </c>
      <c r="G380" s="32">
        <f t="shared" si="396"/>
        <v>0</v>
      </c>
      <c r="H380" s="32">
        <f t="shared" si="396"/>
        <v>-1005</v>
      </c>
      <c r="I380" s="32">
        <f t="shared" si="396"/>
        <v>0</v>
      </c>
      <c r="J380" s="32">
        <f t="shared" si="396"/>
        <v>0</v>
      </c>
      <c r="K380" s="32">
        <f t="shared" si="396"/>
        <v>0</v>
      </c>
      <c r="L380" s="17" t="e">
        <f t="shared" si="319"/>
        <v>#DIV/0!</v>
      </c>
      <c r="M380" s="17" t="e">
        <f t="shared" si="320"/>
        <v>#DIV/0!</v>
      </c>
      <c r="O380"/>
    </row>
    <row r="381" spans="1:16" s="14" customFormat="1" ht="36" x14ac:dyDescent="0.2">
      <c r="A381" s="12" t="s">
        <v>34</v>
      </c>
      <c r="B381" s="13" t="s">
        <v>285</v>
      </c>
      <c r="C381" s="13" t="s">
        <v>35</v>
      </c>
      <c r="D381" s="33">
        <v>0</v>
      </c>
      <c r="E381" s="33">
        <v>1005</v>
      </c>
      <c r="F381" s="33">
        <v>1005</v>
      </c>
      <c r="G381" s="33">
        <v>0</v>
      </c>
      <c r="H381" s="33">
        <f>G381-E381</f>
        <v>-1005</v>
      </c>
      <c r="I381" s="33">
        <f>G381-D381</f>
        <v>0</v>
      </c>
      <c r="J381" s="33">
        <v>0</v>
      </c>
      <c r="K381" s="33">
        <v>0</v>
      </c>
      <c r="L381" s="18" t="e">
        <f t="shared" si="319"/>
        <v>#DIV/0!</v>
      </c>
      <c r="M381" s="18" t="e">
        <f t="shared" si="320"/>
        <v>#DIV/0!</v>
      </c>
      <c r="P381" s="60"/>
    </row>
    <row r="382" spans="1:16" s="11" customFormat="1" ht="63.75" x14ac:dyDescent="0.2">
      <c r="A382" s="9" t="s">
        <v>286</v>
      </c>
      <c r="B382" s="10" t="s">
        <v>287</v>
      </c>
      <c r="C382" s="10" t="s">
        <v>3</v>
      </c>
      <c r="D382" s="29">
        <f>D383</f>
        <v>601</v>
      </c>
      <c r="E382" s="29">
        <f t="shared" ref="E382:K385" si="397">E383</f>
        <v>3057.2</v>
      </c>
      <c r="F382" s="29">
        <f t="shared" si="397"/>
        <v>2456.1999999999998</v>
      </c>
      <c r="G382" s="29">
        <f t="shared" si="397"/>
        <v>2957.2</v>
      </c>
      <c r="H382" s="29">
        <f t="shared" si="397"/>
        <v>-100</v>
      </c>
      <c r="I382" s="29">
        <f t="shared" si="397"/>
        <v>2356.1999999999998</v>
      </c>
      <c r="J382" s="29">
        <f t="shared" si="397"/>
        <v>2957.2</v>
      </c>
      <c r="K382" s="29">
        <f t="shared" si="397"/>
        <v>2953.7</v>
      </c>
      <c r="L382" s="15">
        <f t="shared" si="319"/>
        <v>0.99881644799134317</v>
      </c>
      <c r="M382" s="15">
        <f t="shared" si="320"/>
        <v>0.99881644799134317</v>
      </c>
      <c r="N382" s="25"/>
      <c r="O382" s="25"/>
      <c r="P382" s="25"/>
    </row>
    <row r="383" spans="1:16" s="8" customFormat="1" ht="76.5" x14ac:dyDescent="0.2">
      <c r="A383" s="6" t="s">
        <v>288</v>
      </c>
      <c r="B383" s="7" t="s">
        <v>289</v>
      </c>
      <c r="C383" s="7" t="s">
        <v>3</v>
      </c>
      <c r="D383" s="31">
        <f>D384</f>
        <v>601</v>
      </c>
      <c r="E383" s="31">
        <f t="shared" si="397"/>
        <v>3057.2</v>
      </c>
      <c r="F383" s="31">
        <f t="shared" si="397"/>
        <v>2456.1999999999998</v>
      </c>
      <c r="G383" s="31">
        <f t="shared" si="397"/>
        <v>2957.2</v>
      </c>
      <c r="H383" s="31">
        <f t="shared" si="397"/>
        <v>-100</v>
      </c>
      <c r="I383" s="31">
        <f t="shared" si="397"/>
        <v>2356.1999999999998</v>
      </c>
      <c r="J383" s="31">
        <f t="shared" si="397"/>
        <v>2957.2</v>
      </c>
      <c r="K383" s="31">
        <f t="shared" si="397"/>
        <v>2953.7</v>
      </c>
      <c r="L383" s="16">
        <f t="shared" si="319"/>
        <v>0.99881644799134317</v>
      </c>
      <c r="M383" s="16">
        <f t="shared" si="320"/>
        <v>0.99881644799134317</v>
      </c>
      <c r="P383" s="59"/>
    </row>
    <row r="384" spans="1:16" ht="25.5" x14ac:dyDescent="0.2">
      <c r="A384" s="1" t="s">
        <v>8</v>
      </c>
      <c r="B384" s="2" t="s">
        <v>290</v>
      </c>
      <c r="C384" s="2" t="s">
        <v>3</v>
      </c>
      <c r="D384" s="32">
        <f>D385</f>
        <v>601</v>
      </c>
      <c r="E384" s="32">
        <f t="shared" si="397"/>
        <v>3057.2</v>
      </c>
      <c r="F384" s="32">
        <f t="shared" si="397"/>
        <v>2456.1999999999998</v>
      </c>
      <c r="G384" s="32">
        <f t="shared" si="397"/>
        <v>2957.2</v>
      </c>
      <c r="H384" s="32">
        <f t="shared" si="397"/>
        <v>-100</v>
      </c>
      <c r="I384" s="32">
        <f t="shared" si="397"/>
        <v>2356.1999999999998</v>
      </c>
      <c r="J384" s="32">
        <f t="shared" si="397"/>
        <v>2957.2</v>
      </c>
      <c r="K384" s="32">
        <f t="shared" si="397"/>
        <v>2953.7</v>
      </c>
      <c r="L384" s="17">
        <f t="shared" si="319"/>
        <v>0.99881644799134317</v>
      </c>
      <c r="M384" s="17">
        <f t="shared" si="320"/>
        <v>0.99881644799134317</v>
      </c>
      <c r="O384"/>
    </row>
    <row r="385" spans="1:16" ht="25.5" x14ac:dyDescent="0.2">
      <c r="A385" s="1" t="s">
        <v>32</v>
      </c>
      <c r="B385" s="2" t="s">
        <v>290</v>
      </c>
      <c r="C385" s="2" t="s">
        <v>33</v>
      </c>
      <c r="D385" s="32">
        <f>D386</f>
        <v>601</v>
      </c>
      <c r="E385" s="32">
        <f t="shared" si="397"/>
        <v>3057.2</v>
      </c>
      <c r="F385" s="32">
        <f t="shared" si="397"/>
        <v>2456.1999999999998</v>
      </c>
      <c r="G385" s="32">
        <f t="shared" si="397"/>
        <v>2957.2</v>
      </c>
      <c r="H385" s="32">
        <f t="shared" si="397"/>
        <v>-100</v>
      </c>
      <c r="I385" s="32">
        <f t="shared" si="397"/>
        <v>2356.1999999999998</v>
      </c>
      <c r="J385" s="32">
        <f t="shared" si="397"/>
        <v>2957.2</v>
      </c>
      <c r="K385" s="32">
        <f t="shared" si="397"/>
        <v>2953.7</v>
      </c>
      <c r="L385" s="17">
        <f t="shared" si="319"/>
        <v>0.99881644799134317</v>
      </c>
      <c r="M385" s="17">
        <f t="shared" si="320"/>
        <v>0.99881644799134317</v>
      </c>
      <c r="O385"/>
    </row>
    <row r="386" spans="1:16" s="14" customFormat="1" ht="36" x14ac:dyDescent="0.2">
      <c r="A386" s="12" t="s">
        <v>34</v>
      </c>
      <c r="B386" s="13" t="s">
        <v>290</v>
      </c>
      <c r="C386" s="13" t="s">
        <v>35</v>
      </c>
      <c r="D386" s="33">
        <v>601</v>
      </c>
      <c r="E386" s="33">
        <v>3057.2</v>
      </c>
      <c r="F386" s="33">
        <v>2456.1999999999998</v>
      </c>
      <c r="G386" s="33">
        <v>2957.2</v>
      </c>
      <c r="H386" s="33">
        <f>G386-E386</f>
        <v>-100</v>
      </c>
      <c r="I386" s="33">
        <f>G386-D386</f>
        <v>2356.1999999999998</v>
      </c>
      <c r="J386" s="33">
        <v>2957.2</v>
      </c>
      <c r="K386" s="33">
        <v>2953.7</v>
      </c>
      <c r="L386" s="18">
        <f t="shared" si="319"/>
        <v>0.99881644799134317</v>
      </c>
      <c r="M386" s="18">
        <f t="shared" si="320"/>
        <v>0.99881644799134317</v>
      </c>
      <c r="P386" s="60"/>
    </row>
    <row r="387" spans="1:16" s="11" customFormat="1" ht="51" x14ac:dyDescent="0.2">
      <c r="A387" s="9" t="s">
        <v>291</v>
      </c>
      <c r="B387" s="10" t="s">
        <v>292</v>
      </c>
      <c r="C387" s="10" t="s">
        <v>3</v>
      </c>
      <c r="D387" s="29">
        <f>D388+D395+D413+D420+D424+D432+D439</f>
        <v>1156875.8999999999</v>
      </c>
      <c r="E387" s="29">
        <f t="shared" ref="E387:K387" si="398">E388+E395+E413+E420+E424+E432+E439</f>
        <v>1473289.06</v>
      </c>
      <c r="F387" s="29">
        <f t="shared" si="398"/>
        <v>316413.15999999997</v>
      </c>
      <c r="G387" s="29">
        <f t="shared" si="398"/>
        <v>1316685.1600000004</v>
      </c>
      <c r="H387" s="29">
        <f t="shared" si="398"/>
        <v>-156603.89999999991</v>
      </c>
      <c r="I387" s="29">
        <f t="shared" si="398"/>
        <v>159809.26</v>
      </c>
      <c r="J387" s="29">
        <f t="shared" ref="J387" si="399">J388+J395+J413+J420+J424+J432+J439</f>
        <v>1316685.1600000004</v>
      </c>
      <c r="K387" s="29">
        <f t="shared" si="398"/>
        <v>1092204.76</v>
      </c>
      <c r="L387" s="15">
        <f t="shared" si="319"/>
        <v>0.82951095157782417</v>
      </c>
      <c r="M387" s="15">
        <f t="shared" si="320"/>
        <v>0.82951095157782417</v>
      </c>
      <c r="N387" s="25"/>
      <c r="O387" s="25"/>
      <c r="P387" s="25"/>
    </row>
    <row r="388" spans="1:16" s="8" customFormat="1" ht="38.25" x14ac:dyDescent="0.2">
      <c r="A388" s="6" t="s">
        <v>293</v>
      </c>
      <c r="B388" s="7" t="s">
        <v>294</v>
      </c>
      <c r="C388" s="7" t="s">
        <v>3</v>
      </c>
      <c r="D388" s="31">
        <f>D389+D392</f>
        <v>0</v>
      </c>
      <c r="E388" s="31">
        <f t="shared" ref="E388:K388" si="400">E389+E392</f>
        <v>381226.1</v>
      </c>
      <c r="F388" s="31">
        <f t="shared" si="400"/>
        <v>381226.1</v>
      </c>
      <c r="G388" s="31">
        <f t="shared" si="400"/>
        <v>281796.40000000002</v>
      </c>
      <c r="H388" s="31">
        <f t="shared" si="400"/>
        <v>-99429.699999999983</v>
      </c>
      <c r="I388" s="31">
        <f t="shared" si="400"/>
        <v>281796.40000000002</v>
      </c>
      <c r="J388" s="31">
        <f t="shared" ref="J388" si="401">J389+J392</f>
        <v>281796.40000000002</v>
      </c>
      <c r="K388" s="31">
        <f t="shared" si="400"/>
        <v>281796.40000000002</v>
      </c>
      <c r="L388" s="16">
        <f t="shared" si="319"/>
        <v>1</v>
      </c>
      <c r="M388" s="16">
        <f t="shared" si="320"/>
        <v>1</v>
      </c>
      <c r="P388" s="59"/>
    </row>
    <row r="389" spans="1:16" ht="38.25" x14ac:dyDescent="0.2">
      <c r="A389" s="1" t="s">
        <v>253</v>
      </c>
      <c r="B389" s="2" t="s">
        <v>295</v>
      </c>
      <c r="C389" s="2" t="s">
        <v>3</v>
      </c>
      <c r="D389" s="32">
        <f>D390</f>
        <v>0</v>
      </c>
      <c r="E389" s="32">
        <f t="shared" ref="E389:K390" si="402">E390</f>
        <v>369789.1</v>
      </c>
      <c r="F389" s="32">
        <f t="shared" si="402"/>
        <v>369789.1</v>
      </c>
      <c r="G389" s="32">
        <f t="shared" si="402"/>
        <v>273342.5</v>
      </c>
      <c r="H389" s="32">
        <f t="shared" si="402"/>
        <v>-96446.599999999977</v>
      </c>
      <c r="I389" s="32">
        <f t="shared" si="402"/>
        <v>273342.5</v>
      </c>
      <c r="J389" s="32">
        <f t="shared" si="402"/>
        <v>273342.5</v>
      </c>
      <c r="K389" s="32">
        <f t="shared" si="402"/>
        <v>273342.5</v>
      </c>
      <c r="L389" s="17">
        <f t="shared" si="319"/>
        <v>1</v>
      </c>
      <c r="M389" s="17">
        <f t="shared" si="320"/>
        <v>1</v>
      </c>
      <c r="O389"/>
    </row>
    <row r="390" spans="1:16" ht="38.25" x14ac:dyDescent="0.2">
      <c r="A390" s="1" t="s">
        <v>255</v>
      </c>
      <c r="B390" s="2" t="s">
        <v>295</v>
      </c>
      <c r="C390" s="2" t="s">
        <v>256</v>
      </c>
      <c r="D390" s="32">
        <f>D391</f>
        <v>0</v>
      </c>
      <c r="E390" s="32">
        <f t="shared" si="402"/>
        <v>369789.1</v>
      </c>
      <c r="F390" s="32">
        <f t="shared" si="402"/>
        <v>369789.1</v>
      </c>
      <c r="G390" s="32">
        <f t="shared" si="402"/>
        <v>273342.5</v>
      </c>
      <c r="H390" s="32">
        <f t="shared" si="402"/>
        <v>-96446.599999999977</v>
      </c>
      <c r="I390" s="32">
        <f t="shared" si="402"/>
        <v>273342.5</v>
      </c>
      <c r="J390" s="32">
        <f t="shared" si="402"/>
        <v>273342.5</v>
      </c>
      <c r="K390" s="32">
        <f t="shared" si="402"/>
        <v>273342.5</v>
      </c>
      <c r="L390" s="17">
        <f t="shared" ref="L390:L453" si="403">K390/G390</f>
        <v>1</v>
      </c>
      <c r="M390" s="17">
        <f t="shared" ref="M390:M453" si="404">K390/J390</f>
        <v>1</v>
      </c>
      <c r="O390"/>
    </row>
    <row r="391" spans="1:16" s="14" customFormat="1" ht="24" x14ac:dyDescent="0.2">
      <c r="A391" s="12" t="s">
        <v>257</v>
      </c>
      <c r="B391" s="13" t="s">
        <v>295</v>
      </c>
      <c r="C391" s="13" t="s">
        <v>258</v>
      </c>
      <c r="D391" s="33">
        <v>0</v>
      </c>
      <c r="E391" s="33">
        <v>369789.1</v>
      </c>
      <c r="F391" s="33">
        <v>369789.1</v>
      </c>
      <c r="G391" s="33">
        <v>273342.5</v>
      </c>
      <c r="H391" s="33">
        <f>G391-E391</f>
        <v>-96446.599999999977</v>
      </c>
      <c r="I391" s="33">
        <f>G391-D391</f>
        <v>273342.5</v>
      </c>
      <c r="J391" s="33">
        <v>273342.5</v>
      </c>
      <c r="K391" s="33">
        <v>273342.5</v>
      </c>
      <c r="L391" s="18">
        <f t="shared" si="403"/>
        <v>1</v>
      </c>
      <c r="M391" s="18">
        <f t="shared" si="404"/>
        <v>1</v>
      </c>
      <c r="P391" s="60"/>
    </row>
    <row r="392" spans="1:16" ht="25.5" x14ac:dyDescent="0.2">
      <c r="A392" s="1" t="s">
        <v>261</v>
      </c>
      <c r="B392" s="2" t="s">
        <v>296</v>
      </c>
      <c r="C392" s="2" t="s">
        <v>3</v>
      </c>
      <c r="D392" s="32">
        <f>D393</f>
        <v>0</v>
      </c>
      <c r="E392" s="32">
        <f t="shared" ref="E392:K393" si="405">E393</f>
        <v>11437</v>
      </c>
      <c r="F392" s="32">
        <f t="shared" si="405"/>
        <v>11437</v>
      </c>
      <c r="G392" s="32">
        <f t="shared" si="405"/>
        <v>8453.9</v>
      </c>
      <c r="H392" s="32">
        <f t="shared" si="405"/>
        <v>-2983.1000000000004</v>
      </c>
      <c r="I392" s="32">
        <f t="shared" si="405"/>
        <v>8453.9</v>
      </c>
      <c r="J392" s="32">
        <f t="shared" si="405"/>
        <v>8453.9</v>
      </c>
      <c r="K392" s="32">
        <f t="shared" si="405"/>
        <v>8453.9</v>
      </c>
      <c r="L392" s="17">
        <f t="shared" si="403"/>
        <v>1</v>
      </c>
      <c r="M392" s="17">
        <f t="shared" si="404"/>
        <v>1</v>
      </c>
      <c r="O392"/>
    </row>
    <row r="393" spans="1:16" ht="38.25" x14ac:dyDescent="0.2">
      <c r="A393" s="1" t="s">
        <v>255</v>
      </c>
      <c r="B393" s="2" t="s">
        <v>296</v>
      </c>
      <c r="C393" s="2" t="s">
        <v>256</v>
      </c>
      <c r="D393" s="32">
        <f>D394</f>
        <v>0</v>
      </c>
      <c r="E393" s="32">
        <f t="shared" si="405"/>
        <v>11437</v>
      </c>
      <c r="F393" s="32">
        <f t="shared" si="405"/>
        <v>11437</v>
      </c>
      <c r="G393" s="32">
        <f t="shared" si="405"/>
        <v>8453.9</v>
      </c>
      <c r="H393" s="32">
        <f t="shared" si="405"/>
        <v>-2983.1000000000004</v>
      </c>
      <c r="I393" s="32">
        <f t="shared" si="405"/>
        <v>8453.9</v>
      </c>
      <c r="J393" s="32">
        <f t="shared" si="405"/>
        <v>8453.9</v>
      </c>
      <c r="K393" s="32">
        <f t="shared" si="405"/>
        <v>8453.9</v>
      </c>
      <c r="L393" s="17">
        <f t="shared" si="403"/>
        <v>1</v>
      </c>
      <c r="M393" s="17">
        <f t="shared" si="404"/>
        <v>1</v>
      </c>
      <c r="O393"/>
    </row>
    <row r="394" spans="1:16" s="14" customFormat="1" ht="24" x14ac:dyDescent="0.2">
      <c r="A394" s="12" t="s">
        <v>257</v>
      </c>
      <c r="B394" s="13" t="s">
        <v>296</v>
      </c>
      <c r="C394" s="13" t="s">
        <v>258</v>
      </c>
      <c r="D394" s="33">
        <v>0</v>
      </c>
      <c r="E394" s="33">
        <v>11437</v>
      </c>
      <c r="F394" s="33">
        <v>11437</v>
      </c>
      <c r="G394" s="33">
        <v>8453.9</v>
      </c>
      <c r="H394" s="33">
        <f>G394-E394</f>
        <v>-2983.1000000000004</v>
      </c>
      <c r="I394" s="33">
        <f>G394-D394</f>
        <v>8453.9</v>
      </c>
      <c r="J394" s="33">
        <v>8453.9</v>
      </c>
      <c r="K394" s="33">
        <v>8453.9</v>
      </c>
      <c r="L394" s="18">
        <f t="shared" si="403"/>
        <v>1</v>
      </c>
      <c r="M394" s="18">
        <f t="shared" si="404"/>
        <v>1</v>
      </c>
      <c r="P394" s="60"/>
    </row>
    <row r="395" spans="1:16" s="8" customFormat="1" ht="25.5" x14ac:dyDescent="0.2">
      <c r="A395" s="6" t="s">
        <v>297</v>
      </c>
      <c r="B395" s="7" t="s">
        <v>298</v>
      </c>
      <c r="C395" s="7" t="s">
        <v>3</v>
      </c>
      <c r="D395" s="31">
        <f>D396+D403+D408</f>
        <v>566566</v>
      </c>
      <c r="E395" s="31">
        <f t="shared" ref="E395:K395" si="406">E396+E403+E408</f>
        <v>993048.1</v>
      </c>
      <c r="F395" s="31">
        <f t="shared" si="406"/>
        <v>426482.09999999992</v>
      </c>
      <c r="G395" s="31">
        <f t="shared" si="406"/>
        <v>946108.8</v>
      </c>
      <c r="H395" s="31">
        <f t="shared" si="406"/>
        <v>-46939.299999999967</v>
      </c>
      <c r="I395" s="31">
        <f t="shared" si="406"/>
        <v>379542.80000000005</v>
      </c>
      <c r="J395" s="31">
        <f t="shared" ref="J395" si="407">J396+J403+J408</f>
        <v>946108.8</v>
      </c>
      <c r="K395" s="31">
        <f t="shared" si="406"/>
        <v>730105.50000000012</v>
      </c>
      <c r="L395" s="16">
        <f t="shared" si="403"/>
        <v>0.77169295962578521</v>
      </c>
      <c r="M395" s="16">
        <f t="shared" si="404"/>
        <v>0.77169295962578521</v>
      </c>
      <c r="P395" s="59"/>
    </row>
    <row r="396" spans="1:16" ht="25.5" x14ac:dyDescent="0.2">
      <c r="A396" s="1" t="s">
        <v>8</v>
      </c>
      <c r="B396" s="2" t="s">
        <v>299</v>
      </c>
      <c r="C396" s="2" t="s">
        <v>3</v>
      </c>
      <c r="D396" s="32">
        <f>D397+D399+D401</f>
        <v>4424.1000000000004</v>
      </c>
      <c r="E396" s="32">
        <f t="shared" ref="E396:K396" si="408">E397+E399+E401</f>
        <v>7565.65</v>
      </c>
      <c r="F396" s="32">
        <f t="shared" si="408"/>
        <v>3141.55</v>
      </c>
      <c r="G396" s="32">
        <f t="shared" si="408"/>
        <v>7477.25</v>
      </c>
      <c r="H396" s="32">
        <f t="shared" si="408"/>
        <v>-88.399999999999267</v>
      </c>
      <c r="I396" s="32">
        <f t="shared" si="408"/>
        <v>3053.1500000000005</v>
      </c>
      <c r="J396" s="32">
        <f t="shared" ref="J396" si="409">J397+J399+J401</f>
        <v>7477.25</v>
      </c>
      <c r="K396" s="32">
        <f t="shared" si="408"/>
        <v>7091.5999999999995</v>
      </c>
      <c r="L396" s="17">
        <f t="shared" si="403"/>
        <v>0.94842355143936596</v>
      </c>
      <c r="M396" s="17">
        <f t="shared" si="404"/>
        <v>0.94842355143936596</v>
      </c>
      <c r="O396"/>
    </row>
    <row r="397" spans="1:16" ht="25.5" x14ac:dyDescent="0.2">
      <c r="A397" s="1" t="s">
        <v>32</v>
      </c>
      <c r="B397" s="2" t="s">
        <v>299</v>
      </c>
      <c r="C397" s="2" t="s">
        <v>33</v>
      </c>
      <c r="D397" s="32">
        <f>D398</f>
        <v>3586.1</v>
      </c>
      <c r="E397" s="32">
        <f t="shared" ref="E397:K397" si="410">E398</f>
        <v>4538.6499999999996</v>
      </c>
      <c r="F397" s="32">
        <f t="shared" si="410"/>
        <v>952.55</v>
      </c>
      <c r="G397" s="32">
        <f t="shared" si="410"/>
        <v>4450.3500000000004</v>
      </c>
      <c r="H397" s="32">
        <f t="shared" si="410"/>
        <v>-88.299999999999272</v>
      </c>
      <c r="I397" s="32">
        <f t="shared" si="410"/>
        <v>864.25000000000045</v>
      </c>
      <c r="J397" s="32">
        <f t="shared" si="410"/>
        <v>4450.3500000000004</v>
      </c>
      <c r="K397" s="32">
        <f t="shared" si="410"/>
        <v>4066.4</v>
      </c>
      <c r="L397" s="17">
        <f t="shared" si="403"/>
        <v>0.91372588672801014</v>
      </c>
      <c r="M397" s="17">
        <f t="shared" si="404"/>
        <v>0.91372588672801014</v>
      </c>
      <c r="O397"/>
    </row>
    <row r="398" spans="1:16" s="14" customFormat="1" ht="36" x14ac:dyDescent="0.2">
      <c r="A398" s="12" t="s">
        <v>34</v>
      </c>
      <c r="B398" s="13" t="s">
        <v>299</v>
      </c>
      <c r="C398" s="13" t="s">
        <v>35</v>
      </c>
      <c r="D398" s="33">
        <v>3586.1</v>
      </c>
      <c r="E398" s="33">
        <v>4538.6499999999996</v>
      </c>
      <c r="F398" s="33">
        <v>952.55</v>
      </c>
      <c r="G398" s="33">
        <v>4450.3500000000004</v>
      </c>
      <c r="H398" s="33">
        <f>G398-E398</f>
        <v>-88.299999999999272</v>
      </c>
      <c r="I398" s="33">
        <f>G398-D398</f>
        <v>864.25000000000045</v>
      </c>
      <c r="J398" s="33">
        <v>4450.3500000000004</v>
      </c>
      <c r="K398" s="33">
        <v>4066.4</v>
      </c>
      <c r="L398" s="18">
        <f t="shared" si="403"/>
        <v>0.91372588672801014</v>
      </c>
      <c r="M398" s="18">
        <f t="shared" si="404"/>
        <v>0.91372588672801014</v>
      </c>
      <c r="P398" s="60"/>
    </row>
    <row r="399" spans="1:16" ht="38.25" x14ac:dyDescent="0.2">
      <c r="A399" s="1" t="s">
        <v>82</v>
      </c>
      <c r="B399" s="2" t="s">
        <v>299</v>
      </c>
      <c r="C399" s="2" t="s">
        <v>83</v>
      </c>
      <c r="D399" s="32">
        <f>D400</f>
        <v>838</v>
      </c>
      <c r="E399" s="32">
        <f t="shared" ref="E399:K399" si="411">E400</f>
        <v>3022</v>
      </c>
      <c r="F399" s="32">
        <f t="shared" si="411"/>
        <v>2184</v>
      </c>
      <c r="G399" s="32">
        <f t="shared" si="411"/>
        <v>3022</v>
      </c>
      <c r="H399" s="32">
        <f t="shared" si="411"/>
        <v>0</v>
      </c>
      <c r="I399" s="32">
        <f t="shared" si="411"/>
        <v>2184</v>
      </c>
      <c r="J399" s="32">
        <f t="shared" si="411"/>
        <v>3022</v>
      </c>
      <c r="K399" s="32">
        <f t="shared" si="411"/>
        <v>3022</v>
      </c>
      <c r="L399" s="17">
        <f t="shared" si="403"/>
        <v>1</v>
      </c>
      <c r="M399" s="17">
        <f t="shared" si="404"/>
        <v>1</v>
      </c>
      <c r="O399"/>
    </row>
    <row r="400" spans="1:16" s="14" customFormat="1" ht="48" x14ac:dyDescent="0.2">
      <c r="A400" s="12" t="s">
        <v>300</v>
      </c>
      <c r="B400" s="13" t="s">
        <v>299</v>
      </c>
      <c r="C400" s="13" t="s">
        <v>301</v>
      </c>
      <c r="D400" s="33">
        <v>838</v>
      </c>
      <c r="E400" s="33">
        <v>3022</v>
      </c>
      <c r="F400" s="33">
        <v>2184</v>
      </c>
      <c r="G400" s="33">
        <v>3022</v>
      </c>
      <c r="H400" s="33">
        <f>G400-E400</f>
        <v>0</v>
      </c>
      <c r="I400" s="33">
        <f>G400-D400</f>
        <v>2184</v>
      </c>
      <c r="J400" s="33">
        <v>3022</v>
      </c>
      <c r="K400" s="33">
        <v>3022</v>
      </c>
      <c r="L400" s="18">
        <f t="shared" si="403"/>
        <v>1</v>
      </c>
      <c r="M400" s="18">
        <f t="shared" si="404"/>
        <v>1</v>
      </c>
      <c r="P400" s="60"/>
    </row>
    <row r="401" spans="1:16" x14ac:dyDescent="0.2">
      <c r="A401" s="1" t="s">
        <v>18</v>
      </c>
      <c r="B401" s="2" t="s">
        <v>299</v>
      </c>
      <c r="C401" s="2" t="s">
        <v>19</v>
      </c>
      <c r="D401" s="32">
        <f>D402</f>
        <v>0</v>
      </c>
      <c r="E401" s="32">
        <f t="shared" ref="E401" si="412">E402</f>
        <v>5</v>
      </c>
      <c r="F401" s="32">
        <f t="shared" ref="F401" si="413">F402</f>
        <v>5</v>
      </c>
      <c r="G401" s="32">
        <f t="shared" ref="G401" si="414">G402</f>
        <v>4.9000000000000004</v>
      </c>
      <c r="H401" s="32">
        <f t="shared" ref="H401" si="415">H402</f>
        <v>-9.9999999999999645E-2</v>
      </c>
      <c r="I401" s="32">
        <f t="shared" ref="I401:J401" si="416">I402</f>
        <v>4.9000000000000004</v>
      </c>
      <c r="J401" s="32">
        <f t="shared" si="416"/>
        <v>4.9000000000000004</v>
      </c>
      <c r="K401" s="32">
        <f t="shared" ref="K401" si="417">K402</f>
        <v>3.2</v>
      </c>
      <c r="L401" s="17">
        <f t="shared" si="403"/>
        <v>0.65306122448979587</v>
      </c>
      <c r="M401" s="17">
        <f t="shared" si="404"/>
        <v>0.65306122448979587</v>
      </c>
      <c r="O401"/>
    </row>
    <row r="402" spans="1:16" s="14" customFormat="1" ht="24" x14ac:dyDescent="0.2">
      <c r="A402" s="12" t="s">
        <v>38</v>
      </c>
      <c r="B402" s="13" t="s">
        <v>299</v>
      </c>
      <c r="C402" s="13" t="s">
        <v>39</v>
      </c>
      <c r="D402" s="33">
        <v>0</v>
      </c>
      <c r="E402" s="33">
        <v>5</v>
      </c>
      <c r="F402" s="33">
        <v>5</v>
      </c>
      <c r="G402" s="33">
        <v>4.9000000000000004</v>
      </c>
      <c r="H402" s="33">
        <f>G402-E402</f>
        <v>-9.9999999999999645E-2</v>
      </c>
      <c r="I402" s="33">
        <f>G402-D402</f>
        <v>4.9000000000000004</v>
      </c>
      <c r="J402" s="33">
        <v>4.9000000000000004</v>
      </c>
      <c r="K402" s="33">
        <v>3.2</v>
      </c>
      <c r="L402" s="18">
        <f t="shared" si="403"/>
        <v>0.65306122448979587</v>
      </c>
      <c r="M402" s="18">
        <f t="shared" si="404"/>
        <v>0.65306122448979587</v>
      </c>
      <c r="P402" s="60"/>
    </row>
    <row r="403" spans="1:16" ht="51" x14ac:dyDescent="0.2">
      <c r="A403" s="1" t="s">
        <v>302</v>
      </c>
      <c r="B403" s="2" t="s">
        <v>303</v>
      </c>
      <c r="C403" s="2" t="s">
        <v>3</v>
      </c>
      <c r="D403" s="32">
        <f>D404+D406</f>
        <v>545277.6</v>
      </c>
      <c r="E403" s="32">
        <f t="shared" ref="E403:K403" si="418">E404+E406</f>
        <v>968197.79999999993</v>
      </c>
      <c r="F403" s="32">
        <f t="shared" si="418"/>
        <v>422920.19999999995</v>
      </c>
      <c r="G403" s="32">
        <f t="shared" si="418"/>
        <v>921839.4</v>
      </c>
      <c r="H403" s="32">
        <f t="shared" si="418"/>
        <v>-46358.399999999965</v>
      </c>
      <c r="I403" s="32">
        <f t="shared" si="418"/>
        <v>376561.80000000005</v>
      </c>
      <c r="J403" s="32">
        <f t="shared" ref="J403" si="419">J404+J406</f>
        <v>921839.4</v>
      </c>
      <c r="K403" s="32">
        <f t="shared" si="418"/>
        <v>706942.10000000009</v>
      </c>
      <c r="L403" s="17">
        <f t="shared" si="403"/>
        <v>0.7668820621032254</v>
      </c>
      <c r="M403" s="17">
        <f t="shared" si="404"/>
        <v>0.7668820621032254</v>
      </c>
      <c r="O403"/>
    </row>
    <row r="404" spans="1:16" ht="25.5" x14ac:dyDescent="0.2">
      <c r="A404" s="1" t="s">
        <v>32</v>
      </c>
      <c r="B404" s="2" t="s">
        <v>303</v>
      </c>
      <c r="C404" s="2" t="s">
        <v>33</v>
      </c>
      <c r="D404" s="32">
        <f>D405</f>
        <v>545277.6</v>
      </c>
      <c r="E404" s="32">
        <f t="shared" ref="E404:K404" si="420">E405</f>
        <v>201292.83</v>
      </c>
      <c r="F404" s="32">
        <f t="shared" si="420"/>
        <v>-343984.77</v>
      </c>
      <c r="G404" s="32">
        <f t="shared" si="420"/>
        <v>185369.28</v>
      </c>
      <c r="H404" s="32">
        <f t="shared" si="420"/>
        <v>-15923.549999999988</v>
      </c>
      <c r="I404" s="32">
        <f t="shared" si="420"/>
        <v>-359908.31999999995</v>
      </c>
      <c r="J404" s="32">
        <f t="shared" si="420"/>
        <v>185369.28</v>
      </c>
      <c r="K404" s="32">
        <f t="shared" si="420"/>
        <v>162079.29999999999</v>
      </c>
      <c r="L404" s="17">
        <f t="shared" si="403"/>
        <v>0.87435900921662957</v>
      </c>
      <c r="M404" s="17">
        <f t="shared" si="404"/>
        <v>0.87435900921662957</v>
      </c>
      <c r="O404"/>
    </row>
    <row r="405" spans="1:16" s="14" customFormat="1" ht="36" x14ac:dyDescent="0.2">
      <c r="A405" s="12" t="s">
        <v>34</v>
      </c>
      <c r="B405" s="13" t="s">
        <v>303</v>
      </c>
      <c r="C405" s="13" t="s">
        <v>35</v>
      </c>
      <c r="D405" s="33">
        <v>545277.6</v>
      </c>
      <c r="E405" s="33">
        <v>201292.83</v>
      </c>
      <c r="F405" s="33">
        <v>-343984.77</v>
      </c>
      <c r="G405" s="33">
        <v>185369.28</v>
      </c>
      <c r="H405" s="33">
        <f>G405-E405</f>
        <v>-15923.549999999988</v>
      </c>
      <c r="I405" s="33">
        <f>G405-D405</f>
        <v>-359908.31999999995</v>
      </c>
      <c r="J405" s="33">
        <v>185369.28</v>
      </c>
      <c r="K405" s="33">
        <v>162079.29999999999</v>
      </c>
      <c r="L405" s="18">
        <f t="shared" si="403"/>
        <v>0.87435900921662957</v>
      </c>
      <c r="M405" s="18">
        <f t="shared" si="404"/>
        <v>0.87435900921662957</v>
      </c>
      <c r="P405" s="60"/>
    </row>
    <row r="406" spans="1:16" x14ac:dyDescent="0.2">
      <c r="A406" s="1" t="s">
        <v>18</v>
      </c>
      <c r="B406" s="2" t="s">
        <v>303</v>
      </c>
      <c r="C406" s="2" t="s">
        <v>19</v>
      </c>
      <c r="D406" s="32">
        <f>D407</f>
        <v>0</v>
      </c>
      <c r="E406" s="32">
        <f t="shared" ref="E406:K406" si="421">E407</f>
        <v>766904.97</v>
      </c>
      <c r="F406" s="32">
        <f t="shared" si="421"/>
        <v>766904.97</v>
      </c>
      <c r="G406" s="32">
        <f t="shared" si="421"/>
        <v>736470.12</v>
      </c>
      <c r="H406" s="32">
        <f t="shared" si="421"/>
        <v>-30434.849999999977</v>
      </c>
      <c r="I406" s="32">
        <f t="shared" si="421"/>
        <v>736470.12</v>
      </c>
      <c r="J406" s="32">
        <f t="shared" si="421"/>
        <v>736470.12</v>
      </c>
      <c r="K406" s="32">
        <f t="shared" si="421"/>
        <v>544862.80000000005</v>
      </c>
      <c r="L406" s="17">
        <f t="shared" si="403"/>
        <v>0.73983015088242832</v>
      </c>
      <c r="M406" s="17">
        <f t="shared" si="404"/>
        <v>0.73983015088242832</v>
      </c>
      <c r="O406"/>
    </row>
    <row r="407" spans="1:16" s="14" customFormat="1" ht="48" x14ac:dyDescent="0.2">
      <c r="A407" s="12" t="s">
        <v>69</v>
      </c>
      <c r="B407" s="13" t="s">
        <v>303</v>
      </c>
      <c r="C407" s="13" t="s">
        <v>70</v>
      </c>
      <c r="D407" s="33">
        <v>0</v>
      </c>
      <c r="E407" s="33">
        <v>766904.97</v>
      </c>
      <c r="F407" s="33">
        <v>766904.97</v>
      </c>
      <c r="G407" s="33">
        <v>736470.12</v>
      </c>
      <c r="H407" s="33">
        <f>G407-E407</f>
        <v>-30434.849999999977</v>
      </c>
      <c r="I407" s="33">
        <f>G407-D407</f>
        <v>736470.12</v>
      </c>
      <c r="J407" s="33">
        <v>736470.12</v>
      </c>
      <c r="K407" s="33">
        <v>544862.80000000005</v>
      </c>
      <c r="L407" s="18">
        <f t="shared" si="403"/>
        <v>0.73983015088242832</v>
      </c>
      <c r="M407" s="18">
        <f t="shared" si="404"/>
        <v>0.73983015088242832</v>
      </c>
      <c r="P407" s="60"/>
    </row>
    <row r="408" spans="1:16" ht="38.25" x14ac:dyDescent="0.2">
      <c r="A408" s="1" t="s">
        <v>304</v>
      </c>
      <c r="B408" s="2" t="s">
        <v>305</v>
      </c>
      <c r="C408" s="2" t="s">
        <v>3</v>
      </c>
      <c r="D408" s="32">
        <f>D409+D411</f>
        <v>16864.3</v>
      </c>
      <c r="E408" s="32">
        <f t="shared" ref="E408" si="422">E409+E411</f>
        <v>17284.650000000001</v>
      </c>
      <c r="F408" s="32">
        <f t="shared" ref="F408" si="423">F409+F411</f>
        <v>420.35000000000036</v>
      </c>
      <c r="G408" s="32">
        <f t="shared" ref="G408" si="424">G409+G411</f>
        <v>16792.150000000001</v>
      </c>
      <c r="H408" s="32">
        <f t="shared" ref="H408" si="425">H409+H411</f>
        <v>-492.5</v>
      </c>
      <c r="I408" s="32">
        <f t="shared" ref="I408:J408" si="426">I409+I411</f>
        <v>-72.149999999999636</v>
      </c>
      <c r="J408" s="32">
        <f t="shared" si="426"/>
        <v>16792.150000000001</v>
      </c>
      <c r="K408" s="32">
        <f t="shared" ref="K408" si="427">K409+K411</f>
        <v>16071.8</v>
      </c>
      <c r="L408" s="17">
        <f t="shared" si="403"/>
        <v>0.95710197919861351</v>
      </c>
      <c r="M408" s="17">
        <f t="shared" si="404"/>
        <v>0.95710197919861351</v>
      </c>
      <c r="O408"/>
    </row>
    <row r="409" spans="1:16" ht="25.5" x14ac:dyDescent="0.2">
      <c r="A409" s="1" t="s">
        <v>32</v>
      </c>
      <c r="B409" s="2" t="s">
        <v>305</v>
      </c>
      <c r="C409" s="2" t="s">
        <v>33</v>
      </c>
      <c r="D409" s="32">
        <f>D410</f>
        <v>16864.3</v>
      </c>
      <c r="E409" s="32">
        <f t="shared" ref="E409" si="428">E410</f>
        <v>6225.65</v>
      </c>
      <c r="F409" s="32">
        <f t="shared" ref="F409" si="429">F410</f>
        <v>-10638.65</v>
      </c>
      <c r="G409" s="32">
        <f t="shared" ref="G409" si="430">G410</f>
        <v>5733.15</v>
      </c>
      <c r="H409" s="32">
        <f t="shared" ref="H409" si="431">H410</f>
        <v>-492.5</v>
      </c>
      <c r="I409" s="32">
        <f t="shared" ref="I409:J409" si="432">I410</f>
        <v>-11131.15</v>
      </c>
      <c r="J409" s="32">
        <f t="shared" si="432"/>
        <v>5733.15</v>
      </c>
      <c r="K409" s="32">
        <f t="shared" ref="K409" si="433">K410</f>
        <v>5012.8</v>
      </c>
      <c r="L409" s="17">
        <f t="shared" si="403"/>
        <v>0.8743535403748377</v>
      </c>
      <c r="M409" s="17">
        <f t="shared" si="404"/>
        <v>0.8743535403748377</v>
      </c>
      <c r="O409"/>
    </row>
    <row r="410" spans="1:16" s="14" customFormat="1" ht="36" x14ac:dyDescent="0.2">
      <c r="A410" s="12" t="s">
        <v>34</v>
      </c>
      <c r="B410" s="13" t="s">
        <v>305</v>
      </c>
      <c r="C410" s="13" t="s">
        <v>35</v>
      </c>
      <c r="D410" s="33">
        <v>16864.3</v>
      </c>
      <c r="E410" s="33">
        <v>6225.65</v>
      </c>
      <c r="F410" s="33">
        <v>-10638.65</v>
      </c>
      <c r="G410" s="33">
        <v>5733.15</v>
      </c>
      <c r="H410" s="33">
        <f>G410-E410</f>
        <v>-492.5</v>
      </c>
      <c r="I410" s="33">
        <f>G410-D410</f>
        <v>-11131.15</v>
      </c>
      <c r="J410" s="33">
        <v>5733.15</v>
      </c>
      <c r="K410" s="33">
        <v>5012.8</v>
      </c>
      <c r="L410" s="18">
        <f t="shared" si="403"/>
        <v>0.8743535403748377</v>
      </c>
      <c r="M410" s="18">
        <f t="shared" si="404"/>
        <v>0.8743535403748377</v>
      </c>
      <c r="P410" s="60"/>
    </row>
    <row r="411" spans="1:16" x14ac:dyDescent="0.2">
      <c r="A411" s="1" t="s">
        <v>18</v>
      </c>
      <c r="B411" s="2" t="s">
        <v>305</v>
      </c>
      <c r="C411" s="2" t="s">
        <v>19</v>
      </c>
      <c r="D411" s="32">
        <f>D412</f>
        <v>0</v>
      </c>
      <c r="E411" s="32">
        <f t="shared" ref="E411" si="434">E412</f>
        <v>11059</v>
      </c>
      <c r="F411" s="32">
        <f t="shared" ref="F411" si="435">F412</f>
        <v>11059</v>
      </c>
      <c r="G411" s="32">
        <f t="shared" ref="G411" si="436">G412</f>
        <v>11059</v>
      </c>
      <c r="H411" s="32">
        <f t="shared" ref="H411" si="437">H412</f>
        <v>0</v>
      </c>
      <c r="I411" s="32">
        <f t="shared" ref="I411:J411" si="438">I412</f>
        <v>11059</v>
      </c>
      <c r="J411" s="32">
        <f t="shared" si="438"/>
        <v>11059</v>
      </c>
      <c r="K411" s="32">
        <f t="shared" ref="K411" si="439">K412</f>
        <v>11059</v>
      </c>
      <c r="L411" s="17">
        <f t="shared" si="403"/>
        <v>1</v>
      </c>
      <c r="M411" s="17">
        <f t="shared" si="404"/>
        <v>1</v>
      </c>
      <c r="O411"/>
    </row>
    <row r="412" spans="1:16" s="14" customFormat="1" ht="48" x14ac:dyDescent="0.2">
      <c r="A412" s="12" t="s">
        <v>69</v>
      </c>
      <c r="B412" s="13" t="s">
        <v>305</v>
      </c>
      <c r="C412" s="13" t="s">
        <v>70</v>
      </c>
      <c r="D412" s="33">
        <v>0</v>
      </c>
      <c r="E412" s="33">
        <v>11059</v>
      </c>
      <c r="F412" s="33">
        <v>11059</v>
      </c>
      <c r="G412" s="33">
        <v>11059</v>
      </c>
      <c r="H412" s="33">
        <f>G412-E412</f>
        <v>0</v>
      </c>
      <c r="I412" s="33">
        <f>G412-D412</f>
        <v>11059</v>
      </c>
      <c r="J412" s="33">
        <v>11059</v>
      </c>
      <c r="K412" s="33">
        <v>11059</v>
      </c>
      <c r="L412" s="18">
        <f t="shared" si="403"/>
        <v>1</v>
      </c>
      <c r="M412" s="18">
        <f t="shared" si="404"/>
        <v>1</v>
      </c>
      <c r="P412" s="60"/>
    </row>
    <row r="413" spans="1:16" s="8" customFormat="1" ht="38.25" x14ac:dyDescent="0.2">
      <c r="A413" s="6" t="s">
        <v>306</v>
      </c>
      <c r="B413" s="7" t="s">
        <v>307</v>
      </c>
      <c r="C413" s="7" t="s">
        <v>3</v>
      </c>
      <c r="D413" s="31">
        <f>D414+D417</f>
        <v>27607.599999999999</v>
      </c>
      <c r="E413" s="31">
        <f t="shared" ref="E413:K413" si="440">E414+E417</f>
        <v>41365.599999999999</v>
      </c>
      <c r="F413" s="31">
        <f t="shared" si="440"/>
        <v>13758</v>
      </c>
      <c r="G413" s="31">
        <f t="shared" si="440"/>
        <v>40157.300000000003</v>
      </c>
      <c r="H413" s="31">
        <f t="shared" si="440"/>
        <v>-1208.2999999999986</v>
      </c>
      <c r="I413" s="31">
        <f t="shared" si="440"/>
        <v>12549.7</v>
      </c>
      <c r="J413" s="31">
        <f t="shared" ref="J413" si="441">J414+J417</f>
        <v>40157.300000000003</v>
      </c>
      <c r="K413" s="31">
        <f t="shared" si="440"/>
        <v>33367.199999999997</v>
      </c>
      <c r="L413" s="16">
        <f t="shared" si="403"/>
        <v>0.83091243684211824</v>
      </c>
      <c r="M413" s="16">
        <f t="shared" si="404"/>
        <v>0.83091243684211824</v>
      </c>
      <c r="P413" s="59"/>
    </row>
    <row r="414" spans="1:16" ht="51" x14ac:dyDescent="0.2">
      <c r="A414" s="1" t="s">
        <v>302</v>
      </c>
      <c r="B414" s="2" t="s">
        <v>308</v>
      </c>
      <c r="C414" s="2" t="s">
        <v>3</v>
      </c>
      <c r="D414" s="32">
        <f>D415</f>
        <v>26779.3</v>
      </c>
      <c r="E414" s="32">
        <f t="shared" ref="E414:K415" si="442">E415</f>
        <v>40124.6</v>
      </c>
      <c r="F414" s="32">
        <f t="shared" si="442"/>
        <v>13345.3</v>
      </c>
      <c r="G414" s="32">
        <f t="shared" si="442"/>
        <v>38952.5</v>
      </c>
      <c r="H414" s="32">
        <f t="shared" si="442"/>
        <v>-1172.0999999999985</v>
      </c>
      <c r="I414" s="32">
        <f t="shared" si="442"/>
        <v>12173.2</v>
      </c>
      <c r="J414" s="32">
        <f t="shared" si="442"/>
        <v>38952.5</v>
      </c>
      <c r="K414" s="32">
        <f t="shared" si="442"/>
        <v>32366.2</v>
      </c>
      <c r="L414" s="17">
        <f t="shared" si="403"/>
        <v>0.83091457544445158</v>
      </c>
      <c r="M414" s="17">
        <f t="shared" si="404"/>
        <v>0.83091457544445158</v>
      </c>
      <c r="O414"/>
    </row>
    <row r="415" spans="1:16" ht="25.5" x14ac:dyDescent="0.2">
      <c r="A415" s="1" t="s">
        <v>32</v>
      </c>
      <c r="B415" s="2" t="s">
        <v>308</v>
      </c>
      <c r="C415" s="2" t="s">
        <v>33</v>
      </c>
      <c r="D415" s="32">
        <f>D416</f>
        <v>26779.3</v>
      </c>
      <c r="E415" s="32">
        <f t="shared" si="442"/>
        <v>40124.6</v>
      </c>
      <c r="F415" s="32">
        <f t="shared" si="442"/>
        <v>13345.3</v>
      </c>
      <c r="G415" s="32">
        <f t="shared" si="442"/>
        <v>38952.5</v>
      </c>
      <c r="H415" s="32">
        <f t="shared" si="442"/>
        <v>-1172.0999999999985</v>
      </c>
      <c r="I415" s="32">
        <f t="shared" si="442"/>
        <v>12173.2</v>
      </c>
      <c r="J415" s="32">
        <f t="shared" si="442"/>
        <v>38952.5</v>
      </c>
      <c r="K415" s="32">
        <f t="shared" si="442"/>
        <v>32366.2</v>
      </c>
      <c r="L415" s="17">
        <f t="shared" si="403"/>
        <v>0.83091457544445158</v>
      </c>
      <c r="M415" s="17">
        <f t="shared" si="404"/>
        <v>0.83091457544445158</v>
      </c>
      <c r="O415"/>
    </row>
    <row r="416" spans="1:16" s="14" customFormat="1" ht="36" x14ac:dyDescent="0.2">
      <c r="A416" s="12" t="s">
        <v>34</v>
      </c>
      <c r="B416" s="13" t="s">
        <v>308</v>
      </c>
      <c r="C416" s="13" t="s">
        <v>35</v>
      </c>
      <c r="D416" s="33">
        <v>26779.3</v>
      </c>
      <c r="E416" s="33">
        <v>40124.6</v>
      </c>
      <c r="F416" s="33">
        <v>13345.3</v>
      </c>
      <c r="G416" s="33">
        <v>38952.5</v>
      </c>
      <c r="H416" s="33">
        <f>G416-E416</f>
        <v>-1172.0999999999985</v>
      </c>
      <c r="I416" s="33">
        <f>G416-D416</f>
        <v>12173.2</v>
      </c>
      <c r="J416" s="33">
        <v>38952.5</v>
      </c>
      <c r="K416" s="33">
        <v>32366.2</v>
      </c>
      <c r="L416" s="18">
        <f t="shared" si="403"/>
        <v>0.83091457544445158</v>
      </c>
      <c r="M416" s="18">
        <f t="shared" si="404"/>
        <v>0.83091457544445158</v>
      </c>
      <c r="P416" s="60"/>
    </row>
    <row r="417" spans="1:16" ht="38.25" x14ac:dyDescent="0.2">
      <c r="A417" s="1" t="s">
        <v>304</v>
      </c>
      <c r="B417" s="2" t="s">
        <v>309</v>
      </c>
      <c r="C417" s="2" t="s">
        <v>3</v>
      </c>
      <c r="D417" s="32">
        <f>D418</f>
        <v>828.3</v>
      </c>
      <c r="E417" s="32">
        <f t="shared" ref="E417:E418" si="443">E418</f>
        <v>1241</v>
      </c>
      <c r="F417" s="32">
        <f t="shared" ref="F417:F418" si="444">F418</f>
        <v>412.7</v>
      </c>
      <c r="G417" s="32">
        <f t="shared" ref="G417:G418" si="445">G418</f>
        <v>1204.8</v>
      </c>
      <c r="H417" s="32">
        <f t="shared" ref="H417:H418" si="446">H418</f>
        <v>-36.200000000000045</v>
      </c>
      <c r="I417" s="32">
        <f t="shared" ref="I417:J418" si="447">I418</f>
        <v>376.5</v>
      </c>
      <c r="J417" s="32">
        <f t="shared" si="447"/>
        <v>1204.8</v>
      </c>
      <c r="K417" s="32">
        <f t="shared" ref="K417:K418" si="448">K418</f>
        <v>1001</v>
      </c>
      <c r="L417" s="17">
        <f t="shared" si="403"/>
        <v>0.83084329349269592</v>
      </c>
      <c r="M417" s="17">
        <f t="shared" si="404"/>
        <v>0.83084329349269592</v>
      </c>
      <c r="O417"/>
    </row>
    <row r="418" spans="1:16" ht="25.5" x14ac:dyDescent="0.2">
      <c r="A418" s="1" t="s">
        <v>32</v>
      </c>
      <c r="B418" s="2" t="s">
        <v>309</v>
      </c>
      <c r="C418" s="2" t="s">
        <v>33</v>
      </c>
      <c r="D418" s="32">
        <f>D419</f>
        <v>828.3</v>
      </c>
      <c r="E418" s="32">
        <f t="shared" si="443"/>
        <v>1241</v>
      </c>
      <c r="F418" s="32">
        <f t="shared" si="444"/>
        <v>412.7</v>
      </c>
      <c r="G418" s="32">
        <f t="shared" si="445"/>
        <v>1204.8</v>
      </c>
      <c r="H418" s="32">
        <f t="shared" si="446"/>
        <v>-36.200000000000045</v>
      </c>
      <c r="I418" s="32">
        <f t="shared" si="447"/>
        <v>376.5</v>
      </c>
      <c r="J418" s="32">
        <f t="shared" si="447"/>
        <v>1204.8</v>
      </c>
      <c r="K418" s="32">
        <f t="shared" si="448"/>
        <v>1001</v>
      </c>
      <c r="L418" s="17">
        <f t="shared" si="403"/>
        <v>0.83084329349269592</v>
      </c>
      <c r="M418" s="17">
        <f t="shared" si="404"/>
        <v>0.83084329349269592</v>
      </c>
      <c r="O418"/>
    </row>
    <row r="419" spans="1:16" s="14" customFormat="1" ht="36" x14ac:dyDescent="0.2">
      <c r="A419" s="12" t="s">
        <v>34</v>
      </c>
      <c r="B419" s="13" t="s">
        <v>309</v>
      </c>
      <c r="C419" s="13" t="s">
        <v>35</v>
      </c>
      <c r="D419" s="33">
        <v>828.3</v>
      </c>
      <c r="E419" s="33">
        <v>1241</v>
      </c>
      <c r="F419" s="33">
        <v>412.7</v>
      </c>
      <c r="G419" s="33">
        <v>1204.8</v>
      </c>
      <c r="H419" s="33">
        <f>G419-E419</f>
        <v>-36.200000000000045</v>
      </c>
      <c r="I419" s="33">
        <f>G419-D419</f>
        <v>376.5</v>
      </c>
      <c r="J419" s="33">
        <v>1204.8</v>
      </c>
      <c r="K419" s="33">
        <v>1001</v>
      </c>
      <c r="L419" s="18">
        <f t="shared" si="403"/>
        <v>0.83084329349269592</v>
      </c>
      <c r="M419" s="18">
        <f t="shared" si="404"/>
        <v>0.83084329349269592</v>
      </c>
      <c r="P419" s="60"/>
    </row>
    <row r="420" spans="1:16" s="8" customFormat="1" ht="51" x14ac:dyDescent="0.2">
      <c r="A420" s="6" t="s">
        <v>310</v>
      </c>
      <c r="B420" s="7" t="s">
        <v>311</v>
      </c>
      <c r="C420" s="7" t="s">
        <v>3</v>
      </c>
      <c r="D420" s="31">
        <f>D421</f>
        <v>722.3</v>
      </c>
      <c r="E420" s="31">
        <f t="shared" ref="E420:K422" si="449">E421</f>
        <v>722.3</v>
      </c>
      <c r="F420" s="31">
        <f t="shared" si="449"/>
        <v>0</v>
      </c>
      <c r="G420" s="31">
        <f t="shared" si="449"/>
        <v>0</v>
      </c>
      <c r="H420" s="31">
        <f t="shared" si="449"/>
        <v>-722.3</v>
      </c>
      <c r="I420" s="31">
        <f t="shared" si="449"/>
        <v>-722.3</v>
      </c>
      <c r="J420" s="31">
        <f t="shared" si="449"/>
        <v>0</v>
      </c>
      <c r="K420" s="31">
        <f t="shared" si="449"/>
        <v>0</v>
      </c>
      <c r="L420" s="16" t="e">
        <f t="shared" si="403"/>
        <v>#DIV/0!</v>
      </c>
      <c r="M420" s="16" t="e">
        <f t="shared" si="404"/>
        <v>#DIV/0!</v>
      </c>
      <c r="P420" s="59"/>
    </row>
    <row r="421" spans="1:16" ht="25.5" x14ac:dyDescent="0.2">
      <c r="A421" s="1" t="s">
        <v>8</v>
      </c>
      <c r="B421" s="2" t="s">
        <v>312</v>
      </c>
      <c r="C421" s="2" t="s">
        <v>3</v>
      </c>
      <c r="D421" s="32">
        <f>D422</f>
        <v>722.3</v>
      </c>
      <c r="E421" s="32">
        <f t="shared" si="449"/>
        <v>722.3</v>
      </c>
      <c r="F421" s="32">
        <f t="shared" si="449"/>
        <v>0</v>
      </c>
      <c r="G421" s="32">
        <f t="shared" si="449"/>
        <v>0</v>
      </c>
      <c r="H421" s="32">
        <f t="shared" si="449"/>
        <v>-722.3</v>
      </c>
      <c r="I421" s="32">
        <f t="shared" si="449"/>
        <v>-722.3</v>
      </c>
      <c r="J421" s="32">
        <f t="shared" si="449"/>
        <v>0</v>
      </c>
      <c r="K421" s="32">
        <f t="shared" si="449"/>
        <v>0</v>
      </c>
      <c r="L421" s="17" t="e">
        <f t="shared" si="403"/>
        <v>#DIV/0!</v>
      </c>
      <c r="M421" s="17" t="e">
        <f t="shared" si="404"/>
        <v>#DIV/0!</v>
      </c>
      <c r="O421"/>
    </row>
    <row r="422" spans="1:16" ht="25.5" x14ac:dyDescent="0.2">
      <c r="A422" s="1" t="s">
        <v>32</v>
      </c>
      <c r="B422" s="2" t="s">
        <v>312</v>
      </c>
      <c r="C422" s="2" t="s">
        <v>33</v>
      </c>
      <c r="D422" s="32">
        <f>D423</f>
        <v>722.3</v>
      </c>
      <c r="E422" s="32">
        <f t="shared" si="449"/>
        <v>722.3</v>
      </c>
      <c r="F422" s="32">
        <f t="shared" si="449"/>
        <v>0</v>
      </c>
      <c r="G422" s="32">
        <f t="shared" si="449"/>
        <v>0</v>
      </c>
      <c r="H422" s="32">
        <f t="shared" si="449"/>
        <v>-722.3</v>
      </c>
      <c r="I422" s="32">
        <f t="shared" si="449"/>
        <v>-722.3</v>
      </c>
      <c r="J422" s="32">
        <f t="shared" si="449"/>
        <v>0</v>
      </c>
      <c r="K422" s="32">
        <f t="shared" si="449"/>
        <v>0</v>
      </c>
      <c r="L422" s="17" t="e">
        <f t="shared" si="403"/>
        <v>#DIV/0!</v>
      </c>
      <c r="M422" s="17" t="e">
        <f t="shared" si="404"/>
        <v>#DIV/0!</v>
      </c>
      <c r="O422"/>
    </row>
    <row r="423" spans="1:16" s="14" customFormat="1" ht="36" x14ac:dyDescent="0.2">
      <c r="A423" s="12" t="s">
        <v>34</v>
      </c>
      <c r="B423" s="13" t="s">
        <v>312</v>
      </c>
      <c r="C423" s="13" t="s">
        <v>35</v>
      </c>
      <c r="D423" s="33">
        <v>722.3</v>
      </c>
      <c r="E423" s="33">
        <v>722.3</v>
      </c>
      <c r="F423" s="33">
        <v>0</v>
      </c>
      <c r="G423" s="33">
        <v>0</v>
      </c>
      <c r="H423" s="33">
        <f>G423-E423</f>
        <v>-722.3</v>
      </c>
      <c r="I423" s="33">
        <f>G423-D423</f>
        <v>-722.3</v>
      </c>
      <c r="J423" s="33">
        <v>0</v>
      </c>
      <c r="K423" s="33">
        <v>0</v>
      </c>
      <c r="L423" s="18" t="e">
        <f t="shared" si="403"/>
        <v>#DIV/0!</v>
      </c>
      <c r="M423" s="18" t="e">
        <f t="shared" si="404"/>
        <v>#DIV/0!</v>
      </c>
      <c r="P423" s="60"/>
    </row>
    <row r="424" spans="1:16" s="8" customFormat="1" ht="38.25" x14ac:dyDescent="0.2">
      <c r="A424" s="6" t="s">
        <v>313</v>
      </c>
      <c r="B424" s="7" t="s">
        <v>314</v>
      </c>
      <c r="C424" s="7" t="s">
        <v>3</v>
      </c>
      <c r="D424" s="31">
        <f>D425</f>
        <v>11253.400000000001</v>
      </c>
      <c r="E424" s="31">
        <f t="shared" ref="E424:K424" si="450">E425</f>
        <v>13210.3</v>
      </c>
      <c r="F424" s="31">
        <f t="shared" si="450"/>
        <v>1956.9</v>
      </c>
      <c r="G424" s="31">
        <f t="shared" si="450"/>
        <v>8710.2999999999993</v>
      </c>
      <c r="H424" s="31">
        <f t="shared" si="450"/>
        <v>-4500</v>
      </c>
      <c r="I424" s="31">
        <f t="shared" si="450"/>
        <v>-2543.1000000000004</v>
      </c>
      <c r="J424" s="31">
        <f t="shared" si="450"/>
        <v>8710.2999999999993</v>
      </c>
      <c r="K424" s="31">
        <f t="shared" si="450"/>
        <v>7079.7</v>
      </c>
      <c r="L424" s="16">
        <f t="shared" si="403"/>
        <v>0.81279634455759275</v>
      </c>
      <c r="M424" s="16">
        <f t="shared" si="404"/>
        <v>0.81279634455759275</v>
      </c>
      <c r="P424" s="59"/>
    </row>
    <row r="425" spans="1:16" ht="89.25" x14ac:dyDescent="0.2">
      <c r="A425" s="1" t="s">
        <v>315</v>
      </c>
      <c r="B425" s="2" t="s">
        <v>316</v>
      </c>
      <c r="C425" s="2" t="s">
        <v>3</v>
      </c>
      <c r="D425" s="32">
        <f>D426+D428+D430</f>
        <v>11253.400000000001</v>
      </c>
      <c r="E425" s="32">
        <f t="shared" ref="E425:K425" si="451">E426+E428+E430</f>
        <v>13210.3</v>
      </c>
      <c r="F425" s="32">
        <f t="shared" si="451"/>
        <v>1956.9</v>
      </c>
      <c r="G425" s="32">
        <f t="shared" si="451"/>
        <v>8710.2999999999993</v>
      </c>
      <c r="H425" s="32">
        <f t="shared" si="451"/>
        <v>-4500</v>
      </c>
      <c r="I425" s="32">
        <f t="shared" si="451"/>
        <v>-2543.1000000000004</v>
      </c>
      <c r="J425" s="32">
        <f t="shared" ref="J425" si="452">J426+J428+J430</f>
        <v>8710.2999999999993</v>
      </c>
      <c r="K425" s="32">
        <f t="shared" si="451"/>
        <v>7079.7</v>
      </c>
      <c r="L425" s="17">
        <f t="shared" si="403"/>
        <v>0.81279634455759275</v>
      </c>
      <c r="M425" s="17">
        <f t="shared" si="404"/>
        <v>0.81279634455759275</v>
      </c>
      <c r="O425"/>
    </row>
    <row r="426" spans="1:16" ht="25.5" x14ac:dyDescent="0.2">
      <c r="A426" s="1" t="s">
        <v>32</v>
      </c>
      <c r="B426" s="2" t="s">
        <v>316</v>
      </c>
      <c r="C426" s="2" t="s">
        <v>33</v>
      </c>
      <c r="D426" s="32">
        <f>D427</f>
        <v>2593.8000000000002</v>
      </c>
      <c r="E426" s="32">
        <f t="shared" ref="E426:K426" si="453">E427</f>
        <v>2593.8000000000002</v>
      </c>
      <c r="F426" s="32">
        <f t="shared" si="453"/>
        <v>0</v>
      </c>
      <c r="G426" s="32">
        <f t="shared" si="453"/>
        <v>2593.8000000000002</v>
      </c>
      <c r="H426" s="32">
        <f t="shared" si="453"/>
        <v>0</v>
      </c>
      <c r="I426" s="32">
        <f t="shared" si="453"/>
        <v>0</v>
      </c>
      <c r="J426" s="32">
        <f t="shared" si="453"/>
        <v>2593.8000000000002</v>
      </c>
      <c r="K426" s="32">
        <f t="shared" si="453"/>
        <v>963.2</v>
      </c>
      <c r="L426" s="17">
        <f t="shared" si="403"/>
        <v>0.37134705836995913</v>
      </c>
      <c r="M426" s="17">
        <f t="shared" si="404"/>
        <v>0.37134705836995913</v>
      </c>
      <c r="O426"/>
    </row>
    <row r="427" spans="1:16" s="14" customFormat="1" ht="36" x14ac:dyDescent="0.2">
      <c r="A427" s="12" t="s">
        <v>34</v>
      </c>
      <c r="B427" s="13" t="s">
        <v>316</v>
      </c>
      <c r="C427" s="13" t="s">
        <v>35</v>
      </c>
      <c r="D427" s="33">
        <v>2593.8000000000002</v>
      </c>
      <c r="E427" s="33">
        <v>2593.8000000000002</v>
      </c>
      <c r="F427" s="33">
        <v>0</v>
      </c>
      <c r="G427" s="33">
        <v>2593.8000000000002</v>
      </c>
      <c r="H427" s="33">
        <f>G427-E427</f>
        <v>0</v>
      </c>
      <c r="I427" s="33">
        <f>G427-D427</f>
        <v>0</v>
      </c>
      <c r="J427" s="33">
        <v>2593.8000000000002</v>
      </c>
      <c r="K427" s="33">
        <v>963.2</v>
      </c>
      <c r="L427" s="18">
        <f t="shared" si="403"/>
        <v>0.37134705836995913</v>
      </c>
      <c r="M427" s="18">
        <f t="shared" si="404"/>
        <v>0.37134705836995913</v>
      </c>
      <c r="P427" s="60"/>
    </row>
    <row r="428" spans="1:16" ht="38.25" x14ac:dyDescent="0.2">
      <c r="A428" s="1" t="s">
        <v>255</v>
      </c>
      <c r="B428" s="2" t="s">
        <v>316</v>
      </c>
      <c r="C428" s="2" t="s">
        <v>256</v>
      </c>
      <c r="D428" s="32">
        <f>D429</f>
        <v>4500</v>
      </c>
      <c r="E428" s="32">
        <f t="shared" ref="E428" si="454">E429</f>
        <v>4500</v>
      </c>
      <c r="F428" s="32">
        <f t="shared" ref="F428" si="455">F429</f>
        <v>0</v>
      </c>
      <c r="G428" s="32">
        <f t="shared" ref="G428" si="456">G429</f>
        <v>0</v>
      </c>
      <c r="H428" s="32">
        <f t="shared" ref="H428" si="457">H429</f>
        <v>-4500</v>
      </c>
      <c r="I428" s="32">
        <f t="shared" ref="I428:J428" si="458">I429</f>
        <v>-4500</v>
      </c>
      <c r="J428" s="32">
        <f t="shared" si="458"/>
        <v>0</v>
      </c>
      <c r="K428" s="32">
        <f t="shared" ref="K428" si="459">K429</f>
        <v>0</v>
      </c>
      <c r="L428" s="17" t="e">
        <f t="shared" si="403"/>
        <v>#DIV/0!</v>
      </c>
      <c r="M428" s="17" t="e">
        <f t="shared" si="404"/>
        <v>#DIV/0!</v>
      </c>
      <c r="O428"/>
    </row>
    <row r="429" spans="1:16" s="14" customFormat="1" ht="24" x14ac:dyDescent="0.2">
      <c r="A429" s="12" t="s">
        <v>257</v>
      </c>
      <c r="B429" s="13" t="s">
        <v>316</v>
      </c>
      <c r="C429" s="13" t="s">
        <v>258</v>
      </c>
      <c r="D429" s="33">
        <v>4500</v>
      </c>
      <c r="E429" s="33">
        <v>4500</v>
      </c>
      <c r="F429" s="33">
        <v>0</v>
      </c>
      <c r="G429" s="33">
        <v>0</v>
      </c>
      <c r="H429" s="33">
        <f>G429-E429</f>
        <v>-4500</v>
      </c>
      <c r="I429" s="33">
        <f>G429-D429</f>
        <v>-4500</v>
      </c>
      <c r="J429" s="33">
        <v>0</v>
      </c>
      <c r="K429" s="33">
        <v>0</v>
      </c>
      <c r="L429" s="18" t="e">
        <f t="shared" si="403"/>
        <v>#DIV/0!</v>
      </c>
      <c r="M429" s="18" t="e">
        <f t="shared" si="404"/>
        <v>#DIV/0!</v>
      </c>
      <c r="P429" s="60"/>
    </row>
    <row r="430" spans="1:16" x14ac:dyDescent="0.2">
      <c r="A430" s="1" t="s">
        <v>18</v>
      </c>
      <c r="B430" s="2" t="s">
        <v>316</v>
      </c>
      <c r="C430" s="2" t="s">
        <v>19</v>
      </c>
      <c r="D430" s="32">
        <f>D431</f>
        <v>4159.6000000000004</v>
      </c>
      <c r="E430" s="32">
        <f t="shared" ref="E430" si="460">E431</f>
        <v>6116.5</v>
      </c>
      <c r="F430" s="32">
        <f t="shared" ref="F430" si="461">F431</f>
        <v>1956.9</v>
      </c>
      <c r="G430" s="32">
        <f t="shared" ref="G430" si="462">G431</f>
        <v>6116.5</v>
      </c>
      <c r="H430" s="32">
        <f t="shared" ref="H430" si="463">H431</f>
        <v>0</v>
      </c>
      <c r="I430" s="32">
        <f t="shared" ref="I430:J430" si="464">I431</f>
        <v>1956.8999999999996</v>
      </c>
      <c r="J430" s="32">
        <f t="shared" si="464"/>
        <v>6116.5</v>
      </c>
      <c r="K430" s="32">
        <f t="shared" ref="K430" si="465">K431</f>
        <v>6116.5</v>
      </c>
      <c r="L430" s="17">
        <f t="shared" si="403"/>
        <v>1</v>
      </c>
      <c r="M430" s="17">
        <f t="shared" si="404"/>
        <v>1</v>
      </c>
      <c r="O430"/>
    </row>
    <row r="431" spans="1:16" s="14" customFormat="1" ht="48" x14ac:dyDescent="0.2">
      <c r="A431" s="12" t="s">
        <v>69</v>
      </c>
      <c r="B431" s="13" t="s">
        <v>316</v>
      </c>
      <c r="C431" s="13" t="s">
        <v>70</v>
      </c>
      <c r="D431" s="33">
        <v>4159.6000000000004</v>
      </c>
      <c r="E431" s="33">
        <v>6116.5</v>
      </c>
      <c r="F431" s="33">
        <v>1956.9</v>
      </c>
      <c r="G431" s="33">
        <v>6116.5</v>
      </c>
      <c r="H431" s="33">
        <f>G431-E431</f>
        <v>0</v>
      </c>
      <c r="I431" s="33">
        <f>G431-D431</f>
        <v>1956.8999999999996</v>
      </c>
      <c r="J431" s="33">
        <v>6116.5</v>
      </c>
      <c r="K431" s="33">
        <v>6116.5</v>
      </c>
      <c r="L431" s="18">
        <f t="shared" si="403"/>
        <v>1</v>
      </c>
      <c r="M431" s="18">
        <f t="shared" si="404"/>
        <v>1</v>
      </c>
      <c r="P431" s="60"/>
    </row>
    <row r="432" spans="1:16" s="8" customFormat="1" ht="51" x14ac:dyDescent="0.2">
      <c r="A432" s="6" t="s">
        <v>317</v>
      </c>
      <c r="B432" s="7" t="s">
        <v>318</v>
      </c>
      <c r="C432" s="7" t="s">
        <v>3</v>
      </c>
      <c r="D432" s="31">
        <f>D433+D436</f>
        <v>535865.1</v>
      </c>
      <c r="E432" s="31">
        <f t="shared" ref="E432:K432" si="466">E433+E436</f>
        <v>0</v>
      </c>
      <c r="F432" s="31">
        <f t="shared" si="466"/>
        <v>-535865.1</v>
      </c>
      <c r="G432" s="31">
        <f t="shared" si="466"/>
        <v>0</v>
      </c>
      <c r="H432" s="31">
        <f t="shared" si="466"/>
        <v>0</v>
      </c>
      <c r="I432" s="31">
        <f t="shared" si="466"/>
        <v>-535865.1</v>
      </c>
      <c r="J432" s="31">
        <f t="shared" ref="J432" si="467">J433+J436</f>
        <v>0</v>
      </c>
      <c r="K432" s="31">
        <f t="shared" si="466"/>
        <v>0</v>
      </c>
      <c r="L432" s="16" t="e">
        <f t="shared" si="403"/>
        <v>#DIV/0!</v>
      </c>
      <c r="M432" s="16" t="e">
        <f t="shared" si="404"/>
        <v>#DIV/0!</v>
      </c>
      <c r="P432" s="59"/>
    </row>
    <row r="433" spans="1:16" ht="38.25" x14ac:dyDescent="0.2">
      <c r="A433" s="1" t="s">
        <v>253</v>
      </c>
      <c r="B433" s="2" t="s">
        <v>319</v>
      </c>
      <c r="C433" s="2" t="s">
        <v>3</v>
      </c>
      <c r="D433" s="32">
        <f>D434</f>
        <v>519789.1</v>
      </c>
      <c r="E433" s="32">
        <f t="shared" ref="E433:K434" si="468">E434</f>
        <v>0</v>
      </c>
      <c r="F433" s="32">
        <f t="shared" si="468"/>
        <v>-519789.1</v>
      </c>
      <c r="G433" s="32">
        <f t="shared" si="468"/>
        <v>0</v>
      </c>
      <c r="H433" s="32">
        <f t="shared" si="468"/>
        <v>0</v>
      </c>
      <c r="I433" s="32">
        <f t="shared" si="468"/>
        <v>-519789.1</v>
      </c>
      <c r="J433" s="32">
        <f t="shared" si="468"/>
        <v>0</v>
      </c>
      <c r="K433" s="32">
        <f t="shared" si="468"/>
        <v>0</v>
      </c>
      <c r="L433" s="17" t="e">
        <f t="shared" si="403"/>
        <v>#DIV/0!</v>
      </c>
      <c r="M433" s="17" t="e">
        <f t="shared" si="404"/>
        <v>#DIV/0!</v>
      </c>
      <c r="O433"/>
    </row>
    <row r="434" spans="1:16" ht="38.25" x14ac:dyDescent="0.2">
      <c r="A434" s="1" t="s">
        <v>255</v>
      </c>
      <c r="B434" s="2" t="s">
        <v>319</v>
      </c>
      <c r="C434" s="2" t="s">
        <v>256</v>
      </c>
      <c r="D434" s="32">
        <f>D435</f>
        <v>519789.1</v>
      </c>
      <c r="E434" s="32">
        <f t="shared" si="468"/>
        <v>0</v>
      </c>
      <c r="F434" s="32">
        <f t="shared" si="468"/>
        <v>-519789.1</v>
      </c>
      <c r="G434" s="32">
        <f t="shared" si="468"/>
        <v>0</v>
      </c>
      <c r="H434" s="32">
        <f t="shared" si="468"/>
        <v>0</v>
      </c>
      <c r="I434" s="32">
        <f t="shared" si="468"/>
        <v>-519789.1</v>
      </c>
      <c r="J434" s="32">
        <f t="shared" si="468"/>
        <v>0</v>
      </c>
      <c r="K434" s="32">
        <f t="shared" si="468"/>
        <v>0</v>
      </c>
      <c r="L434" s="17" t="e">
        <f t="shared" si="403"/>
        <v>#DIV/0!</v>
      </c>
      <c r="M434" s="17" t="e">
        <f t="shared" si="404"/>
        <v>#DIV/0!</v>
      </c>
      <c r="O434"/>
    </row>
    <row r="435" spans="1:16" s="14" customFormat="1" ht="24" x14ac:dyDescent="0.2">
      <c r="A435" s="12" t="s">
        <v>257</v>
      </c>
      <c r="B435" s="13" t="s">
        <v>319</v>
      </c>
      <c r="C435" s="13" t="s">
        <v>258</v>
      </c>
      <c r="D435" s="33">
        <v>519789.1</v>
      </c>
      <c r="E435" s="33">
        <v>0</v>
      </c>
      <c r="F435" s="33">
        <v>-519789.1</v>
      </c>
      <c r="G435" s="33">
        <v>0</v>
      </c>
      <c r="H435" s="33">
        <f>G435-E435</f>
        <v>0</v>
      </c>
      <c r="I435" s="33">
        <f>G435-D435</f>
        <v>-519789.1</v>
      </c>
      <c r="J435" s="33">
        <v>0</v>
      </c>
      <c r="K435" s="33">
        <v>0</v>
      </c>
      <c r="L435" s="18" t="e">
        <f t="shared" si="403"/>
        <v>#DIV/0!</v>
      </c>
      <c r="M435" s="18" t="e">
        <f t="shared" si="404"/>
        <v>#DIV/0!</v>
      </c>
      <c r="P435" s="60"/>
    </row>
    <row r="436" spans="1:16" ht="25.5" x14ac:dyDescent="0.2">
      <c r="A436" s="1" t="s">
        <v>261</v>
      </c>
      <c r="B436" s="2" t="s">
        <v>320</v>
      </c>
      <c r="C436" s="2" t="s">
        <v>3</v>
      </c>
      <c r="D436" s="32">
        <f>D437</f>
        <v>16076</v>
      </c>
      <c r="E436" s="32">
        <f t="shared" ref="E436:E437" si="469">E437</f>
        <v>0</v>
      </c>
      <c r="F436" s="32">
        <f t="shared" ref="F436:F437" si="470">F437</f>
        <v>-16076</v>
      </c>
      <c r="G436" s="32">
        <f t="shared" ref="G436:G437" si="471">G437</f>
        <v>0</v>
      </c>
      <c r="H436" s="32">
        <f t="shared" ref="H436:H437" si="472">H437</f>
        <v>0</v>
      </c>
      <c r="I436" s="32">
        <f t="shared" ref="I436:J437" si="473">I437</f>
        <v>-16076</v>
      </c>
      <c r="J436" s="32">
        <f t="shared" si="473"/>
        <v>0</v>
      </c>
      <c r="K436" s="32">
        <f t="shared" ref="K436:K437" si="474">K437</f>
        <v>0</v>
      </c>
      <c r="L436" s="17" t="e">
        <f t="shared" si="403"/>
        <v>#DIV/0!</v>
      </c>
      <c r="M436" s="17" t="e">
        <f t="shared" si="404"/>
        <v>#DIV/0!</v>
      </c>
      <c r="O436"/>
    </row>
    <row r="437" spans="1:16" ht="38.25" x14ac:dyDescent="0.2">
      <c r="A437" s="1" t="s">
        <v>255</v>
      </c>
      <c r="B437" s="2" t="s">
        <v>320</v>
      </c>
      <c r="C437" s="2" t="s">
        <v>256</v>
      </c>
      <c r="D437" s="32">
        <f>D438</f>
        <v>16076</v>
      </c>
      <c r="E437" s="32">
        <f t="shared" si="469"/>
        <v>0</v>
      </c>
      <c r="F437" s="32">
        <f t="shared" si="470"/>
        <v>-16076</v>
      </c>
      <c r="G437" s="32">
        <f t="shared" si="471"/>
        <v>0</v>
      </c>
      <c r="H437" s="32">
        <f t="shared" si="472"/>
        <v>0</v>
      </c>
      <c r="I437" s="32">
        <f t="shared" si="473"/>
        <v>-16076</v>
      </c>
      <c r="J437" s="32">
        <f t="shared" si="473"/>
        <v>0</v>
      </c>
      <c r="K437" s="32">
        <f t="shared" si="474"/>
        <v>0</v>
      </c>
      <c r="L437" s="17" t="e">
        <f t="shared" si="403"/>
        <v>#DIV/0!</v>
      </c>
      <c r="M437" s="17" t="e">
        <f t="shared" si="404"/>
        <v>#DIV/0!</v>
      </c>
      <c r="O437"/>
    </row>
    <row r="438" spans="1:16" s="14" customFormat="1" ht="24" x14ac:dyDescent="0.2">
      <c r="A438" s="12" t="s">
        <v>257</v>
      </c>
      <c r="B438" s="13" t="s">
        <v>320</v>
      </c>
      <c r="C438" s="13" t="s">
        <v>258</v>
      </c>
      <c r="D438" s="33">
        <v>16076</v>
      </c>
      <c r="E438" s="33">
        <v>0</v>
      </c>
      <c r="F438" s="33">
        <v>-16076</v>
      </c>
      <c r="G438" s="33">
        <v>0</v>
      </c>
      <c r="H438" s="33">
        <f>G438-E438</f>
        <v>0</v>
      </c>
      <c r="I438" s="33">
        <f>G438-D438</f>
        <v>-16076</v>
      </c>
      <c r="J438" s="33">
        <v>0</v>
      </c>
      <c r="K438" s="33">
        <v>0</v>
      </c>
      <c r="L438" s="18" t="e">
        <f t="shared" si="403"/>
        <v>#DIV/0!</v>
      </c>
      <c r="M438" s="18" t="e">
        <f t="shared" si="404"/>
        <v>#DIV/0!</v>
      </c>
      <c r="P438" s="60"/>
    </row>
    <row r="439" spans="1:16" s="8" customFormat="1" ht="25.5" x14ac:dyDescent="0.2">
      <c r="A439" s="6" t="s">
        <v>321</v>
      </c>
      <c r="B439" s="7" t="s">
        <v>322</v>
      </c>
      <c r="C439" s="7" t="s">
        <v>3</v>
      </c>
      <c r="D439" s="31">
        <f>D440+D443+D446+D449</f>
        <v>14861.5</v>
      </c>
      <c r="E439" s="31">
        <f t="shared" ref="E439:K439" si="475">E440+E443+E446+E449</f>
        <v>43716.66</v>
      </c>
      <c r="F439" s="31">
        <f t="shared" si="475"/>
        <v>28855.16</v>
      </c>
      <c r="G439" s="31">
        <f t="shared" si="475"/>
        <v>39912.36</v>
      </c>
      <c r="H439" s="31">
        <f t="shared" si="475"/>
        <v>-3804.2999999999993</v>
      </c>
      <c r="I439" s="31">
        <f t="shared" si="475"/>
        <v>25050.86</v>
      </c>
      <c r="J439" s="31">
        <f t="shared" ref="J439" si="476">J440+J443+J446+J449</f>
        <v>39912.36</v>
      </c>
      <c r="K439" s="31">
        <f t="shared" si="475"/>
        <v>39855.96</v>
      </c>
      <c r="L439" s="16">
        <f t="shared" si="403"/>
        <v>0.99858690390645899</v>
      </c>
      <c r="M439" s="16">
        <f t="shared" si="404"/>
        <v>0.99858690390645899</v>
      </c>
      <c r="P439" s="59"/>
    </row>
    <row r="440" spans="1:16" ht="25.5" x14ac:dyDescent="0.2">
      <c r="A440" s="1" t="s">
        <v>8</v>
      </c>
      <c r="B440" s="2" t="s">
        <v>323</v>
      </c>
      <c r="C440" s="2" t="s">
        <v>3</v>
      </c>
      <c r="D440" s="32">
        <f>D441</f>
        <v>6709.9</v>
      </c>
      <c r="E440" s="32">
        <f t="shared" ref="E440:K441" si="477">E441</f>
        <v>9019.9</v>
      </c>
      <c r="F440" s="32">
        <f t="shared" si="477"/>
        <v>2310</v>
      </c>
      <c r="G440" s="32">
        <f t="shared" si="477"/>
        <v>5215.6000000000004</v>
      </c>
      <c r="H440" s="32">
        <f t="shared" si="477"/>
        <v>-3804.2999999999993</v>
      </c>
      <c r="I440" s="32">
        <f t="shared" si="477"/>
        <v>-1494.2999999999993</v>
      </c>
      <c r="J440" s="32">
        <f t="shared" si="477"/>
        <v>5215.6000000000004</v>
      </c>
      <c r="K440" s="32">
        <f t="shared" si="477"/>
        <v>5159.2</v>
      </c>
      <c r="L440" s="17">
        <f t="shared" si="403"/>
        <v>0.98918628729197011</v>
      </c>
      <c r="M440" s="17">
        <f t="shared" si="404"/>
        <v>0.98918628729197011</v>
      </c>
      <c r="O440"/>
    </row>
    <row r="441" spans="1:16" ht="25.5" x14ac:dyDescent="0.2">
      <c r="A441" s="1" t="s">
        <v>32</v>
      </c>
      <c r="B441" s="2" t="s">
        <v>323</v>
      </c>
      <c r="C441" s="2" t="s">
        <v>33</v>
      </c>
      <c r="D441" s="32">
        <f>D442</f>
        <v>6709.9</v>
      </c>
      <c r="E441" s="32">
        <f t="shared" si="477"/>
        <v>9019.9</v>
      </c>
      <c r="F441" s="32">
        <f t="shared" si="477"/>
        <v>2310</v>
      </c>
      <c r="G441" s="32">
        <f t="shared" si="477"/>
        <v>5215.6000000000004</v>
      </c>
      <c r="H441" s="32">
        <f t="shared" si="477"/>
        <v>-3804.2999999999993</v>
      </c>
      <c r="I441" s="32">
        <f t="shared" si="477"/>
        <v>-1494.2999999999993</v>
      </c>
      <c r="J441" s="32">
        <f t="shared" si="477"/>
        <v>5215.6000000000004</v>
      </c>
      <c r="K441" s="32">
        <f t="shared" si="477"/>
        <v>5159.2</v>
      </c>
      <c r="L441" s="17">
        <f t="shared" si="403"/>
        <v>0.98918628729197011</v>
      </c>
      <c r="M441" s="17">
        <f t="shared" si="404"/>
        <v>0.98918628729197011</v>
      </c>
      <c r="O441"/>
    </row>
    <row r="442" spans="1:16" s="14" customFormat="1" ht="36" x14ac:dyDescent="0.2">
      <c r="A442" s="12" t="s">
        <v>34</v>
      </c>
      <c r="B442" s="13" t="s">
        <v>323</v>
      </c>
      <c r="C442" s="13" t="s">
        <v>35</v>
      </c>
      <c r="D442" s="33">
        <v>6709.9</v>
      </c>
      <c r="E442" s="33">
        <v>9019.9</v>
      </c>
      <c r="F442" s="33">
        <v>2310</v>
      </c>
      <c r="G442" s="33">
        <v>5215.6000000000004</v>
      </c>
      <c r="H442" s="33">
        <f>G442-E442</f>
        <v>-3804.2999999999993</v>
      </c>
      <c r="I442" s="33">
        <f>G442-D442</f>
        <v>-1494.2999999999993</v>
      </c>
      <c r="J442" s="33">
        <v>5215.6000000000004</v>
      </c>
      <c r="K442" s="33">
        <v>5159.2</v>
      </c>
      <c r="L442" s="18">
        <f t="shared" si="403"/>
        <v>0.98918628729197011</v>
      </c>
      <c r="M442" s="18">
        <f t="shared" si="404"/>
        <v>0.98918628729197011</v>
      </c>
      <c r="P442" s="60"/>
    </row>
    <row r="443" spans="1:16" ht="76.5" x14ac:dyDescent="0.2">
      <c r="A443" s="1" t="s">
        <v>324</v>
      </c>
      <c r="B443" s="2" t="s">
        <v>325</v>
      </c>
      <c r="C443" s="2" t="s">
        <v>3</v>
      </c>
      <c r="D443" s="32">
        <f>D444</f>
        <v>1880</v>
      </c>
      <c r="E443" s="32">
        <f t="shared" ref="E443:E444" si="478">E444</f>
        <v>3606.6</v>
      </c>
      <c r="F443" s="32">
        <f t="shared" ref="F443:F444" si="479">F444</f>
        <v>1726.6</v>
      </c>
      <c r="G443" s="32">
        <f t="shared" ref="G443:G444" si="480">G444</f>
        <v>3606.6</v>
      </c>
      <c r="H443" s="32">
        <f t="shared" ref="H443:H444" si="481">H444</f>
        <v>0</v>
      </c>
      <c r="I443" s="32">
        <f t="shared" ref="I443:J444" si="482">I444</f>
        <v>1726.6</v>
      </c>
      <c r="J443" s="32">
        <f t="shared" si="482"/>
        <v>3606.6</v>
      </c>
      <c r="K443" s="32">
        <f t="shared" ref="K443:K444" si="483">K444</f>
        <v>3606.6</v>
      </c>
      <c r="L443" s="17">
        <f t="shared" si="403"/>
        <v>1</v>
      </c>
      <c r="M443" s="17">
        <f t="shared" si="404"/>
        <v>1</v>
      </c>
      <c r="O443"/>
    </row>
    <row r="444" spans="1:16" x14ac:dyDescent="0.2">
      <c r="A444" s="1" t="s">
        <v>18</v>
      </c>
      <c r="B444" s="2" t="s">
        <v>325</v>
      </c>
      <c r="C444" s="2" t="s">
        <v>19</v>
      </c>
      <c r="D444" s="32">
        <f>D445</f>
        <v>1880</v>
      </c>
      <c r="E444" s="32">
        <f t="shared" si="478"/>
        <v>3606.6</v>
      </c>
      <c r="F444" s="32">
        <f t="shared" si="479"/>
        <v>1726.6</v>
      </c>
      <c r="G444" s="32">
        <f t="shared" si="480"/>
        <v>3606.6</v>
      </c>
      <c r="H444" s="32">
        <f t="shared" si="481"/>
        <v>0</v>
      </c>
      <c r="I444" s="32">
        <f t="shared" si="482"/>
        <v>1726.6</v>
      </c>
      <c r="J444" s="32">
        <f t="shared" si="482"/>
        <v>3606.6</v>
      </c>
      <c r="K444" s="32">
        <f t="shared" si="483"/>
        <v>3606.6</v>
      </c>
      <c r="L444" s="17">
        <f t="shared" si="403"/>
        <v>1</v>
      </c>
      <c r="M444" s="17">
        <f t="shared" si="404"/>
        <v>1</v>
      </c>
      <c r="O444"/>
    </row>
    <row r="445" spans="1:16" s="14" customFormat="1" ht="48" x14ac:dyDescent="0.2">
      <c r="A445" s="12" t="s">
        <v>69</v>
      </c>
      <c r="B445" s="13" t="s">
        <v>325</v>
      </c>
      <c r="C445" s="13" t="s">
        <v>70</v>
      </c>
      <c r="D445" s="33">
        <v>1880</v>
      </c>
      <c r="E445" s="33">
        <v>3606.6</v>
      </c>
      <c r="F445" s="33">
        <v>1726.6</v>
      </c>
      <c r="G445" s="33">
        <v>3606.6</v>
      </c>
      <c r="H445" s="33">
        <f>G445-E445</f>
        <v>0</v>
      </c>
      <c r="I445" s="33">
        <f>G445-D445</f>
        <v>1726.6</v>
      </c>
      <c r="J445" s="33">
        <v>3606.6</v>
      </c>
      <c r="K445" s="33">
        <v>3606.6</v>
      </c>
      <c r="L445" s="18">
        <f t="shared" si="403"/>
        <v>1</v>
      </c>
      <c r="M445" s="18">
        <f t="shared" si="404"/>
        <v>1</v>
      </c>
      <c r="P445" s="60"/>
    </row>
    <row r="446" spans="1:16" ht="76.5" x14ac:dyDescent="0.2">
      <c r="A446" s="1" t="s">
        <v>326</v>
      </c>
      <c r="B446" s="2" t="s">
        <v>327</v>
      </c>
      <c r="C446" s="2" t="s">
        <v>3</v>
      </c>
      <c r="D446" s="32">
        <f>D447</f>
        <v>3071.6</v>
      </c>
      <c r="E446" s="32">
        <f t="shared" ref="E446:E447" si="484">E447</f>
        <v>1890.16</v>
      </c>
      <c r="F446" s="32">
        <f t="shared" ref="F446:F447" si="485">F447</f>
        <v>-1181.44</v>
      </c>
      <c r="G446" s="32">
        <f t="shared" ref="G446:G447" si="486">G447</f>
        <v>1890.16</v>
      </c>
      <c r="H446" s="32">
        <f t="shared" ref="H446:H447" si="487">H447</f>
        <v>0</v>
      </c>
      <c r="I446" s="32">
        <f t="shared" ref="I446:J447" si="488">I447</f>
        <v>-1181.4399999999998</v>
      </c>
      <c r="J446" s="32">
        <f t="shared" si="488"/>
        <v>1890.16</v>
      </c>
      <c r="K446" s="32">
        <f t="shared" ref="K446:K447" si="489">K447</f>
        <v>1890.16</v>
      </c>
      <c r="L446" s="17">
        <f t="shared" si="403"/>
        <v>1</v>
      </c>
      <c r="M446" s="17">
        <f t="shared" si="404"/>
        <v>1</v>
      </c>
      <c r="O446"/>
    </row>
    <row r="447" spans="1:16" x14ac:dyDescent="0.2">
      <c r="A447" s="1" t="s">
        <v>18</v>
      </c>
      <c r="B447" s="2" t="s">
        <v>327</v>
      </c>
      <c r="C447" s="2" t="s">
        <v>19</v>
      </c>
      <c r="D447" s="32">
        <f>D448</f>
        <v>3071.6</v>
      </c>
      <c r="E447" s="32">
        <f t="shared" si="484"/>
        <v>1890.16</v>
      </c>
      <c r="F447" s="32">
        <f t="shared" si="485"/>
        <v>-1181.44</v>
      </c>
      <c r="G447" s="32">
        <f t="shared" si="486"/>
        <v>1890.16</v>
      </c>
      <c r="H447" s="32">
        <f t="shared" si="487"/>
        <v>0</v>
      </c>
      <c r="I447" s="32">
        <f t="shared" si="488"/>
        <v>-1181.4399999999998</v>
      </c>
      <c r="J447" s="32">
        <f t="shared" si="488"/>
        <v>1890.16</v>
      </c>
      <c r="K447" s="32">
        <f t="shared" si="489"/>
        <v>1890.16</v>
      </c>
      <c r="L447" s="17">
        <f t="shared" si="403"/>
        <v>1</v>
      </c>
      <c r="M447" s="17">
        <f t="shared" si="404"/>
        <v>1</v>
      </c>
      <c r="O447"/>
    </row>
    <row r="448" spans="1:16" s="14" customFormat="1" ht="48" x14ac:dyDescent="0.2">
      <c r="A448" s="12" t="s">
        <v>69</v>
      </c>
      <c r="B448" s="13" t="s">
        <v>327</v>
      </c>
      <c r="C448" s="13" t="s">
        <v>70</v>
      </c>
      <c r="D448" s="33">
        <v>3071.6</v>
      </c>
      <c r="E448" s="33">
        <v>1890.16</v>
      </c>
      <c r="F448" s="33">
        <v>-1181.44</v>
      </c>
      <c r="G448" s="33">
        <v>1890.16</v>
      </c>
      <c r="H448" s="33">
        <f>G448-E448</f>
        <v>0</v>
      </c>
      <c r="I448" s="33">
        <f>G448-D448</f>
        <v>-1181.4399999999998</v>
      </c>
      <c r="J448" s="33">
        <v>1890.16</v>
      </c>
      <c r="K448" s="33">
        <v>1890.16</v>
      </c>
      <c r="L448" s="18">
        <f t="shared" si="403"/>
        <v>1</v>
      </c>
      <c r="M448" s="18">
        <f t="shared" si="404"/>
        <v>1</v>
      </c>
      <c r="P448" s="60"/>
    </row>
    <row r="449" spans="1:16" ht="38.25" x14ac:dyDescent="0.2">
      <c r="A449" s="1" t="s">
        <v>328</v>
      </c>
      <c r="B449" s="2" t="s">
        <v>329</v>
      </c>
      <c r="C449" s="2" t="s">
        <v>3</v>
      </c>
      <c r="D449" s="32">
        <f>D450</f>
        <v>3200</v>
      </c>
      <c r="E449" s="32">
        <f t="shared" ref="E449:E450" si="490">E450</f>
        <v>29200</v>
      </c>
      <c r="F449" s="32">
        <f t="shared" ref="F449:F450" si="491">F450</f>
        <v>26000</v>
      </c>
      <c r="G449" s="32">
        <f t="shared" ref="G449:G450" si="492">G450</f>
        <v>29200</v>
      </c>
      <c r="H449" s="32">
        <f t="shared" ref="H449:H450" si="493">H450</f>
        <v>0</v>
      </c>
      <c r="I449" s="32">
        <f t="shared" ref="I449:J450" si="494">I450</f>
        <v>26000</v>
      </c>
      <c r="J449" s="32">
        <f t="shared" si="494"/>
        <v>29200</v>
      </c>
      <c r="K449" s="32">
        <f t="shared" ref="K449:K450" si="495">K450</f>
        <v>29200</v>
      </c>
      <c r="L449" s="17">
        <f t="shared" si="403"/>
        <v>1</v>
      </c>
      <c r="M449" s="17">
        <f t="shared" si="404"/>
        <v>1</v>
      </c>
      <c r="O449"/>
    </row>
    <row r="450" spans="1:16" x14ac:dyDescent="0.2">
      <c r="A450" s="1" t="s">
        <v>18</v>
      </c>
      <c r="B450" s="2" t="s">
        <v>329</v>
      </c>
      <c r="C450" s="2" t="s">
        <v>19</v>
      </c>
      <c r="D450" s="32">
        <f>D451</f>
        <v>3200</v>
      </c>
      <c r="E450" s="32">
        <f t="shared" si="490"/>
        <v>29200</v>
      </c>
      <c r="F450" s="32">
        <f t="shared" si="491"/>
        <v>26000</v>
      </c>
      <c r="G450" s="32">
        <f t="shared" si="492"/>
        <v>29200</v>
      </c>
      <c r="H450" s="32">
        <f t="shared" si="493"/>
        <v>0</v>
      </c>
      <c r="I450" s="32">
        <f t="shared" si="494"/>
        <v>26000</v>
      </c>
      <c r="J450" s="32">
        <f t="shared" si="494"/>
        <v>29200</v>
      </c>
      <c r="K450" s="32">
        <f t="shared" si="495"/>
        <v>29200</v>
      </c>
      <c r="L450" s="17">
        <f t="shared" si="403"/>
        <v>1</v>
      </c>
      <c r="M450" s="17">
        <f t="shared" si="404"/>
        <v>1</v>
      </c>
      <c r="O450"/>
    </row>
    <row r="451" spans="1:16" s="14" customFormat="1" ht="48" x14ac:dyDescent="0.2">
      <c r="A451" s="12" t="s">
        <v>69</v>
      </c>
      <c r="B451" s="13" t="s">
        <v>329</v>
      </c>
      <c r="C451" s="13" t="s">
        <v>70</v>
      </c>
      <c r="D451" s="33">
        <v>3200</v>
      </c>
      <c r="E451" s="33">
        <v>29200</v>
      </c>
      <c r="F451" s="33">
        <v>26000</v>
      </c>
      <c r="G451" s="33">
        <v>29200</v>
      </c>
      <c r="H451" s="33">
        <f>G451-E451</f>
        <v>0</v>
      </c>
      <c r="I451" s="33">
        <f>G451-D451</f>
        <v>26000</v>
      </c>
      <c r="J451" s="33">
        <v>29200</v>
      </c>
      <c r="K451" s="33">
        <v>29200</v>
      </c>
      <c r="L451" s="18">
        <f t="shared" si="403"/>
        <v>1</v>
      </c>
      <c r="M451" s="18">
        <f t="shared" si="404"/>
        <v>1</v>
      </c>
      <c r="P451" s="60"/>
    </row>
    <row r="452" spans="1:16" s="11" customFormat="1" ht="38.25" x14ac:dyDescent="0.2">
      <c r="A452" s="9" t="s">
        <v>330</v>
      </c>
      <c r="B452" s="10" t="s">
        <v>331</v>
      </c>
      <c r="C452" s="10" t="s">
        <v>3</v>
      </c>
      <c r="D452" s="29">
        <f>D453+D457+D461+D465+D469+D473+D480</f>
        <v>118920.40000000001</v>
      </c>
      <c r="E452" s="29">
        <f t="shared" ref="E452:K452" si="496">E453+E457+E461+E465+E469+E473+E480</f>
        <v>139964.1</v>
      </c>
      <c r="F452" s="29">
        <f t="shared" si="496"/>
        <v>21043.7</v>
      </c>
      <c r="G452" s="29">
        <f t="shared" si="496"/>
        <v>142098.40000000002</v>
      </c>
      <c r="H452" s="29">
        <f t="shared" si="496"/>
        <v>2134.2999999999997</v>
      </c>
      <c r="I452" s="29">
        <f t="shared" si="496"/>
        <v>23178.000000000004</v>
      </c>
      <c r="J452" s="29">
        <f t="shared" ref="J452" si="497">J453+J457+J461+J465+J469+J473+J480</f>
        <v>142098.40000000002</v>
      </c>
      <c r="K452" s="29">
        <f t="shared" si="496"/>
        <v>133485</v>
      </c>
      <c r="L452" s="15">
        <f t="shared" si="403"/>
        <v>0.9393842576693332</v>
      </c>
      <c r="M452" s="15">
        <f t="shared" si="404"/>
        <v>0.9393842576693332</v>
      </c>
      <c r="N452" s="25"/>
      <c r="O452" s="25"/>
      <c r="P452" s="25"/>
    </row>
    <row r="453" spans="1:16" s="8" customFormat="1" ht="38.25" x14ac:dyDescent="0.2">
      <c r="A453" s="6" t="s">
        <v>332</v>
      </c>
      <c r="B453" s="7" t="s">
        <v>333</v>
      </c>
      <c r="C453" s="7" t="s">
        <v>3</v>
      </c>
      <c r="D453" s="31">
        <f>D454</f>
        <v>20536.900000000001</v>
      </c>
      <c r="E453" s="31">
        <f t="shared" ref="E453:K455" si="498">E454</f>
        <v>28846.9</v>
      </c>
      <c r="F453" s="31">
        <f t="shared" si="498"/>
        <v>8310</v>
      </c>
      <c r="G453" s="31">
        <f t="shared" si="498"/>
        <v>29946.9</v>
      </c>
      <c r="H453" s="31">
        <f t="shared" si="498"/>
        <v>1100</v>
      </c>
      <c r="I453" s="31">
        <f t="shared" si="498"/>
        <v>9410</v>
      </c>
      <c r="J453" s="31">
        <f t="shared" si="498"/>
        <v>29946.9</v>
      </c>
      <c r="K453" s="31">
        <f t="shared" si="498"/>
        <v>28388.1</v>
      </c>
      <c r="L453" s="16">
        <f t="shared" si="403"/>
        <v>0.94794786772587469</v>
      </c>
      <c r="M453" s="16">
        <f t="shared" si="404"/>
        <v>0.94794786772587469</v>
      </c>
      <c r="P453" s="59"/>
    </row>
    <row r="454" spans="1:16" ht="25.5" x14ac:dyDescent="0.2">
      <c r="A454" s="1" t="s">
        <v>42</v>
      </c>
      <c r="B454" s="2" t="s">
        <v>334</v>
      </c>
      <c r="C454" s="2" t="s">
        <v>3</v>
      </c>
      <c r="D454" s="32">
        <f>D455</f>
        <v>20536.900000000001</v>
      </c>
      <c r="E454" s="32">
        <f t="shared" si="498"/>
        <v>28846.9</v>
      </c>
      <c r="F454" s="32">
        <f t="shared" si="498"/>
        <v>8310</v>
      </c>
      <c r="G454" s="32">
        <f t="shared" si="498"/>
        <v>29946.9</v>
      </c>
      <c r="H454" s="32">
        <f t="shared" si="498"/>
        <v>1100</v>
      </c>
      <c r="I454" s="32">
        <f t="shared" si="498"/>
        <v>9410</v>
      </c>
      <c r="J454" s="32">
        <f t="shared" si="498"/>
        <v>29946.9</v>
      </c>
      <c r="K454" s="32">
        <f t="shared" si="498"/>
        <v>28388.1</v>
      </c>
      <c r="L454" s="17">
        <f t="shared" ref="L454:L517" si="499">K454/G454</f>
        <v>0.94794786772587469</v>
      </c>
      <c r="M454" s="17">
        <f t="shared" ref="M454:M517" si="500">K454/J454</f>
        <v>0.94794786772587469</v>
      </c>
      <c r="O454"/>
    </row>
    <row r="455" spans="1:16" ht="38.25" x14ac:dyDescent="0.2">
      <c r="A455" s="1" t="s">
        <v>82</v>
      </c>
      <c r="B455" s="2" t="s">
        <v>334</v>
      </c>
      <c r="C455" s="2" t="s">
        <v>83</v>
      </c>
      <c r="D455" s="32">
        <f>D456</f>
        <v>20536.900000000001</v>
      </c>
      <c r="E455" s="32">
        <f t="shared" si="498"/>
        <v>28846.9</v>
      </c>
      <c r="F455" s="32">
        <f t="shared" si="498"/>
        <v>8310</v>
      </c>
      <c r="G455" s="32">
        <f t="shared" si="498"/>
        <v>29946.9</v>
      </c>
      <c r="H455" s="32">
        <f t="shared" si="498"/>
        <v>1100</v>
      </c>
      <c r="I455" s="32">
        <f t="shared" si="498"/>
        <v>9410</v>
      </c>
      <c r="J455" s="32">
        <f t="shared" si="498"/>
        <v>29946.9</v>
      </c>
      <c r="K455" s="32">
        <f t="shared" si="498"/>
        <v>28388.1</v>
      </c>
      <c r="L455" s="17">
        <f t="shared" si="499"/>
        <v>0.94794786772587469</v>
      </c>
      <c r="M455" s="17">
        <f t="shared" si="500"/>
        <v>0.94794786772587469</v>
      </c>
      <c r="O455"/>
    </row>
    <row r="456" spans="1:16" s="14" customFormat="1" ht="24" x14ac:dyDescent="0.2">
      <c r="A456" s="12" t="s">
        <v>84</v>
      </c>
      <c r="B456" s="13" t="s">
        <v>334</v>
      </c>
      <c r="C456" s="13" t="s">
        <v>85</v>
      </c>
      <c r="D456" s="33">
        <v>20536.900000000001</v>
      </c>
      <c r="E456" s="33">
        <v>28846.9</v>
      </c>
      <c r="F456" s="33">
        <v>8310</v>
      </c>
      <c r="G456" s="33">
        <v>29946.9</v>
      </c>
      <c r="H456" s="33">
        <f>G456-E456</f>
        <v>1100</v>
      </c>
      <c r="I456" s="33">
        <f>G456-D456</f>
        <v>9410</v>
      </c>
      <c r="J456" s="33">
        <v>29946.9</v>
      </c>
      <c r="K456" s="33">
        <v>28388.1</v>
      </c>
      <c r="L456" s="18">
        <f t="shared" si="499"/>
        <v>0.94794786772587469</v>
      </c>
      <c r="M456" s="18">
        <f t="shared" si="500"/>
        <v>0.94794786772587469</v>
      </c>
      <c r="P456" s="60"/>
    </row>
    <row r="457" spans="1:16" s="8" customFormat="1" ht="25.5" x14ac:dyDescent="0.2">
      <c r="A457" s="6" t="s">
        <v>335</v>
      </c>
      <c r="B457" s="7" t="s">
        <v>336</v>
      </c>
      <c r="C457" s="7" t="s">
        <v>3</v>
      </c>
      <c r="D457" s="31">
        <f>D458</f>
        <v>3391.5</v>
      </c>
      <c r="E457" s="31">
        <f t="shared" ref="E457:E459" si="501">E458</f>
        <v>4391.5</v>
      </c>
      <c r="F457" s="31">
        <f t="shared" ref="F457:F459" si="502">F458</f>
        <v>1000</v>
      </c>
      <c r="G457" s="31">
        <f t="shared" ref="G457:G459" si="503">G458</f>
        <v>4391.5</v>
      </c>
      <c r="H457" s="31">
        <f t="shared" ref="H457:H459" si="504">H458</f>
        <v>0</v>
      </c>
      <c r="I457" s="31">
        <f t="shared" ref="I457:J459" si="505">I458</f>
        <v>1000</v>
      </c>
      <c r="J457" s="31">
        <f t="shared" si="505"/>
        <v>4391.5</v>
      </c>
      <c r="K457" s="31">
        <f t="shared" ref="K457:K459" si="506">K458</f>
        <v>3665.7</v>
      </c>
      <c r="L457" s="16">
        <f t="shared" si="499"/>
        <v>0.83472617556643514</v>
      </c>
      <c r="M457" s="16">
        <f t="shared" si="500"/>
        <v>0.83472617556643514</v>
      </c>
      <c r="P457" s="59"/>
    </row>
    <row r="458" spans="1:16" ht="25.5" x14ac:dyDescent="0.2">
      <c r="A458" s="1" t="s">
        <v>42</v>
      </c>
      <c r="B458" s="2" t="s">
        <v>337</v>
      </c>
      <c r="C458" s="2" t="s">
        <v>3</v>
      </c>
      <c r="D458" s="32">
        <f>D459</f>
        <v>3391.5</v>
      </c>
      <c r="E458" s="32">
        <f t="shared" si="501"/>
        <v>4391.5</v>
      </c>
      <c r="F458" s="32">
        <f t="shared" si="502"/>
        <v>1000</v>
      </c>
      <c r="G458" s="32">
        <f t="shared" si="503"/>
        <v>4391.5</v>
      </c>
      <c r="H458" s="32">
        <f t="shared" si="504"/>
        <v>0</v>
      </c>
      <c r="I458" s="32">
        <f t="shared" si="505"/>
        <v>1000</v>
      </c>
      <c r="J458" s="32">
        <f t="shared" si="505"/>
        <v>4391.5</v>
      </c>
      <c r="K458" s="32">
        <f t="shared" si="506"/>
        <v>3665.7</v>
      </c>
      <c r="L458" s="17">
        <f t="shared" si="499"/>
        <v>0.83472617556643514</v>
      </c>
      <c r="M458" s="17">
        <f t="shared" si="500"/>
        <v>0.83472617556643514</v>
      </c>
      <c r="O458"/>
    </row>
    <row r="459" spans="1:16" ht="38.25" x14ac:dyDescent="0.2">
      <c r="A459" s="1" t="s">
        <v>82</v>
      </c>
      <c r="B459" s="2" t="s">
        <v>337</v>
      </c>
      <c r="C459" s="2" t="s">
        <v>83</v>
      </c>
      <c r="D459" s="32">
        <f>D460</f>
        <v>3391.5</v>
      </c>
      <c r="E459" s="32">
        <f t="shared" si="501"/>
        <v>4391.5</v>
      </c>
      <c r="F459" s="32">
        <f t="shared" si="502"/>
        <v>1000</v>
      </c>
      <c r="G459" s="32">
        <f t="shared" si="503"/>
        <v>4391.5</v>
      </c>
      <c r="H459" s="32">
        <f t="shared" si="504"/>
        <v>0</v>
      </c>
      <c r="I459" s="32">
        <f t="shared" si="505"/>
        <v>1000</v>
      </c>
      <c r="J459" s="32">
        <f t="shared" si="505"/>
        <v>4391.5</v>
      </c>
      <c r="K459" s="32">
        <f t="shared" si="506"/>
        <v>3665.7</v>
      </c>
      <c r="L459" s="17">
        <f t="shared" si="499"/>
        <v>0.83472617556643514</v>
      </c>
      <c r="M459" s="17">
        <f t="shared" si="500"/>
        <v>0.83472617556643514</v>
      </c>
      <c r="O459"/>
    </row>
    <row r="460" spans="1:16" s="14" customFormat="1" ht="24" x14ac:dyDescent="0.2">
      <c r="A460" s="12" t="s">
        <v>84</v>
      </c>
      <c r="B460" s="13" t="s">
        <v>337</v>
      </c>
      <c r="C460" s="13" t="s">
        <v>85</v>
      </c>
      <c r="D460" s="33">
        <v>3391.5</v>
      </c>
      <c r="E460" s="33">
        <v>4391.5</v>
      </c>
      <c r="F460" s="33">
        <v>1000</v>
      </c>
      <c r="G460" s="33">
        <v>4391.5</v>
      </c>
      <c r="H460" s="33">
        <f>G460-E460</f>
        <v>0</v>
      </c>
      <c r="I460" s="33">
        <f>G460-D460</f>
        <v>1000</v>
      </c>
      <c r="J460" s="33">
        <v>4391.5</v>
      </c>
      <c r="K460" s="33">
        <v>3665.7</v>
      </c>
      <c r="L460" s="18">
        <f t="shared" si="499"/>
        <v>0.83472617556643514</v>
      </c>
      <c r="M460" s="18">
        <f t="shared" si="500"/>
        <v>0.83472617556643514</v>
      </c>
      <c r="P460" s="60"/>
    </row>
    <row r="461" spans="1:16" s="8" customFormat="1" ht="38.25" x14ac:dyDescent="0.2">
      <c r="A461" s="6" t="s">
        <v>338</v>
      </c>
      <c r="B461" s="7" t="s">
        <v>339</v>
      </c>
      <c r="C461" s="7" t="s">
        <v>3</v>
      </c>
      <c r="D461" s="31">
        <f>D462</f>
        <v>53578.7</v>
      </c>
      <c r="E461" s="31">
        <f t="shared" ref="E461:E463" si="507">E462</f>
        <v>56178.7</v>
      </c>
      <c r="F461" s="31">
        <f t="shared" ref="F461:F463" si="508">F462</f>
        <v>2600</v>
      </c>
      <c r="G461" s="31">
        <f t="shared" ref="G461:G463" si="509">G462</f>
        <v>55178.7</v>
      </c>
      <c r="H461" s="31">
        <f t="shared" ref="H461:H463" si="510">H462</f>
        <v>-1000</v>
      </c>
      <c r="I461" s="31">
        <f t="shared" ref="I461:J463" si="511">I462</f>
        <v>1600</v>
      </c>
      <c r="J461" s="31">
        <f t="shared" si="511"/>
        <v>55178.7</v>
      </c>
      <c r="K461" s="31">
        <f t="shared" ref="K461:K463" si="512">K462</f>
        <v>50270.6</v>
      </c>
      <c r="L461" s="16">
        <f t="shared" si="499"/>
        <v>0.91105082214695166</v>
      </c>
      <c r="M461" s="16">
        <f t="shared" si="500"/>
        <v>0.91105082214695166</v>
      </c>
      <c r="P461" s="59"/>
    </row>
    <row r="462" spans="1:16" ht="25.5" x14ac:dyDescent="0.2">
      <c r="A462" s="1" t="s">
        <v>42</v>
      </c>
      <c r="B462" s="2" t="s">
        <v>340</v>
      </c>
      <c r="C462" s="2" t="s">
        <v>3</v>
      </c>
      <c r="D462" s="32">
        <f>D463</f>
        <v>53578.7</v>
      </c>
      <c r="E462" s="32">
        <f t="shared" si="507"/>
        <v>56178.7</v>
      </c>
      <c r="F462" s="32">
        <f t="shared" si="508"/>
        <v>2600</v>
      </c>
      <c r="G462" s="32">
        <f t="shared" si="509"/>
        <v>55178.7</v>
      </c>
      <c r="H462" s="32">
        <f t="shared" si="510"/>
        <v>-1000</v>
      </c>
      <c r="I462" s="32">
        <f t="shared" si="511"/>
        <v>1600</v>
      </c>
      <c r="J462" s="32">
        <f t="shared" si="511"/>
        <v>55178.7</v>
      </c>
      <c r="K462" s="32">
        <f t="shared" si="512"/>
        <v>50270.6</v>
      </c>
      <c r="L462" s="17">
        <f t="shared" si="499"/>
        <v>0.91105082214695166</v>
      </c>
      <c r="M462" s="17">
        <f t="shared" si="500"/>
        <v>0.91105082214695166</v>
      </c>
      <c r="O462"/>
    </row>
    <row r="463" spans="1:16" ht="38.25" x14ac:dyDescent="0.2">
      <c r="A463" s="1" t="s">
        <v>82</v>
      </c>
      <c r="B463" s="2" t="s">
        <v>340</v>
      </c>
      <c r="C463" s="2" t="s">
        <v>83</v>
      </c>
      <c r="D463" s="32">
        <f>D464</f>
        <v>53578.7</v>
      </c>
      <c r="E463" s="32">
        <f t="shared" si="507"/>
        <v>56178.7</v>
      </c>
      <c r="F463" s="32">
        <f t="shared" si="508"/>
        <v>2600</v>
      </c>
      <c r="G463" s="32">
        <f t="shared" si="509"/>
        <v>55178.7</v>
      </c>
      <c r="H463" s="32">
        <f t="shared" si="510"/>
        <v>-1000</v>
      </c>
      <c r="I463" s="32">
        <f t="shared" si="511"/>
        <v>1600</v>
      </c>
      <c r="J463" s="32">
        <f t="shared" si="511"/>
        <v>55178.7</v>
      </c>
      <c r="K463" s="32">
        <f t="shared" si="512"/>
        <v>50270.6</v>
      </c>
      <c r="L463" s="17">
        <f t="shared" si="499"/>
        <v>0.91105082214695166</v>
      </c>
      <c r="M463" s="17">
        <f t="shared" si="500"/>
        <v>0.91105082214695166</v>
      </c>
      <c r="O463"/>
    </row>
    <row r="464" spans="1:16" s="14" customFormat="1" ht="24" x14ac:dyDescent="0.2">
      <c r="A464" s="12" t="s">
        <v>84</v>
      </c>
      <c r="B464" s="13" t="s">
        <v>340</v>
      </c>
      <c r="C464" s="13" t="s">
        <v>85</v>
      </c>
      <c r="D464" s="33">
        <v>53578.7</v>
      </c>
      <c r="E464" s="33">
        <v>56178.7</v>
      </c>
      <c r="F464" s="33">
        <v>2600</v>
      </c>
      <c r="G464" s="33">
        <v>55178.7</v>
      </c>
      <c r="H464" s="33">
        <f>G464-E464</f>
        <v>-1000</v>
      </c>
      <c r="I464" s="33">
        <f>G464-D464</f>
        <v>1600</v>
      </c>
      <c r="J464" s="33">
        <v>55178.7</v>
      </c>
      <c r="K464" s="33">
        <v>50270.6</v>
      </c>
      <c r="L464" s="18">
        <f t="shared" si="499"/>
        <v>0.91105082214695166</v>
      </c>
      <c r="M464" s="18">
        <f t="shared" si="500"/>
        <v>0.91105082214695166</v>
      </c>
      <c r="P464" s="60"/>
    </row>
    <row r="465" spans="1:16" s="8" customFormat="1" ht="38.25" x14ac:dyDescent="0.2">
      <c r="A465" s="6" t="s">
        <v>341</v>
      </c>
      <c r="B465" s="7" t="s">
        <v>342</v>
      </c>
      <c r="C465" s="7" t="s">
        <v>3</v>
      </c>
      <c r="D465" s="31">
        <f>D466</f>
        <v>38920.199999999997</v>
      </c>
      <c r="E465" s="31">
        <f t="shared" ref="E465:E467" si="513">E466</f>
        <v>47865.9</v>
      </c>
      <c r="F465" s="31">
        <f t="shared" ref="F465:F467" si="514">F466</f>
        <v>8945.7000000000007</v>
      </c>
      <c r="G465" s="31">
        <f t="shared" ref="G465:G467" si="515">G466</f>
        <v>50345.9</v>
      </c>
      <c r="H465" s="31">
        <f t="shared" ref="H465:H467" si="516">H466</f>
        <v>2480</v>
      </c>
      <c r="I465" s="31">
        <f t="shared" ref="I465:J467" si="517">I466</f>
        <v>11425.700000000004</v>
      </c>
      <c r="J465" s="31">
        <f t="shared" si="517"/>
        <v>50345.9</v>
      </c>
      <c r="K465" s="31">
        <f t="shared" ref="K465:K467" si="518">K466</f>
        <v>48941.2</v>
      </c>
      <c r="L465" s="16">
        <f t="shared" si="499"/>
        <v>0.9720990189866503</v>
      </c>
      <c r="M465" s="16">
        <f t="shared" si="500"/>
        <v>0.9720990189866503</v>
      </c>
      <c r="P465" s="59"/>
    </row>
    <row r="466" spans="1:16" ht="25.5" x14ac:dyDescent="0.2">
      <c r="A466" s="1" t="s">
        <v>42</v>
      </c>
      <c r="B466" s="2" t="s">
        <v>343</v>
      </c>
      <c r="C466" s="2" t="s">
        <v>3</v>
      </c>
      <c r="D466" s="32">
        <f>D467</f>
        <v>38920.199999999997</v>
      </c>
      <c r="E466" s="32">
        <f t="shared" si="513"/>
        <v>47865.9</v>
      </c>
      <c r="F466" s="32">
        <f t="shared" si="514"/>
        <v>8945.7000000000007</v>
      </c>
      <c r="G466" s="32">
        <f t="shared" si="515"/>
        <v>50345.9</v>
      </c>
      <c r="H466" s="32">
        <f t="shared" si="516"/>
        <v>2480</v>
      </c>
      <c r="I466" s="32">
        <f t="shared" si="517"/>
        <v>11425.700000000004</v>
      </c>
      <c r="J466" s="32">
        <f t="shared" si="517"/>
        <v>50345.9</v>
      </c>
      <c r="K466" s="32">
        <f t="shared" si="518"/>
        <v>48941.2</v>
      </c>
      <c r="L466" s="17">
        <f t="shared" si="499"/>
        <v>0.9720990189866503</v>
      </c>
      <c r="M466" s="17">
        <f t="shared" si="500"/>
        <v>0.9720990189866503</v>
      </c>
      <c r="O466"/>
    </row>
    <row r="467" spans="1:16" ht="38.25" x14ac:dyDescent="0.2">
      <c r="A467" s="1" t="s">
        <v>82</v>
      </c>
      <c r="B467" s="2" t="s">
        <v>343</v>
      </c>
      <c r="C467" s="2" t="s">
        <v>83</v>
      </c>
      <c r="D467" s="32">
        <f>D468</f>
        <v>38920.199999999997</v>
      </c>
      <c r="E467" s="32">
        <f t="shared" si="513"/>
        <v>47865.9</v>
      </c>
      <c r="F467" s="32">
        <f t="shared" si="514"/>
        <v>8945.7000000000007</v>
      </c>
      <c r="G467" s="32">
        <f t="shared" si="515"/>
        <v>50345.9</v>
      </c>
      <c r="H467" s="32">
        <f t="shared" si="516"/>
        <v>2480</v>
      </c>
      <c r="I467" s="32">
        <f t="shared" si="517"/>
        <v>11425.700000000004</v>
      </c>
      <c r="J467" s="32">
        <f t="shared" si="517"/>
        <v>50345.9</v>
      </c>
      <c r="K467" s="32">
        <f t="shared" si="518"/>
        <v>48941.2</v>
      </c>
      <c r="L467" s="17">
        <f t="shared" si="499"/>
        <v>0.9720990189866503</v>
      </c>
      <c r="M467" s="17">
        <f t="shared" si="500"/>
        <v>0.9720990189866503</v>
      </c>
      <c r="O467"/>
    </row>
    <row r="468" spans="1:16" s="14" customFormat="1" ht="24" x14ac:dyDescent="0.2">
      <c r="A468" s="12" t="s">
        <v>84</v>
      </c>
      <c r="B468" s="13" t="s">
        <v>343</v>
      </c>
      <c r="C468" s="13" t="s">
        <v>85</v>
      </c>
      <c r="D468" s="33">
        <v>38920.199999999997</v>
      </c>
      <c r="E468" s="33">
        <v>47865.9</v>
      </c>
      <c r="F468" s="33">
        <v>8945.7000000000007</v>
      </c>
      <c r="G468" s="33">
        <v>50345.9</v>
      </c>
      <c r="H468" s="33">
        <f>G468-E468</f>
        <v>2480</v>
      </c>
      <c r="I468" s="33">
        <f>G468-D468</f>
        <v>11425.700000000004</v>
      </c>
      <c r="J468" s="33">
        <v>50345.9</v>
      </c>
      <c r="K468" s="33">
        <v>48941.2</v>
      </c>
      <c r="L468" s="18">
        <f t="shared" si="499"/>
        <v>0.9720990189866503</v>
      </c>
      <c r="M468" s="18">
        <f t="shared" si="500"/>
        <v>0.9720990189866503</v>
      </c>
      <c r="P468" s="60"/>
    </row>
    <row r="469" spans="1:16" s="8" customFormat="1" ht="38.25" x14ac:dyDescent="0.2">
      <c r="A469" s="6" t="s">
        <v>344</v>
      </c>
      <c r="B469" s="7" t="s">
        <v>345</v>
      </c>
      <c r="C469" s="7" t="s">
        <v>3</v>
      </c>
      <c r="D469" s="31">
        <f>D470</f>
        <v>2000</v>
      </c>
      <c r="E469" s="31">
        <f t="shared" ref="E469:E471" si="519">E470</f>
        <v>2180.5</v>
      </c>
      <c r="F469" s="31">
        <f t="shared" ref="F469:F471" si="520">F470</f>
        <v>180.5</v>
      </c>
      <c r="G469" s="31">
        <f t="shared" ref="G469:G471" si="521">G470</f>
        <v>1693.7</v>
      </c>
      <c r="H469" s="31">
        <f t="shared" ref="H469:H471" si="522">H470</f>
        <v>-486.79999999999995</v>
      </c>
      <c r="I469" s="31">
        <f t="shared" ref="I469:J471" si="523">I470</f>
        <v>-306.29999999999995</v>
      </c>
      <c r="J469" s="31">
        <f t="shared" si="523"/>
        <v>1693.7</v>
      </c>
      <c r="K469" s="31">
        <f t="shared" ref="K469:K471" si="524">K470</f>
        <v>1693.7</v>
      </c>
      <c r="L469" s="16">
        <f t="shared" si="499"/>
        <v>1</v>
      </c>
      <c r="M469" s="16">
        <f t="shared" si="500"/>
        <v>1</v>
      </c>
      <c r="P469" s="59"/>
    </row>
    <row r="470" spans="1:16" ht="25.5" x14ac:dyDescent="0.2">
      <c r="A470" s="1" t="s">
        <v>8</v>
      </c>
      <c r="B470" s="2" t="s">
        <v>346</v>
      </c>
      <c r="C470" s="2" t="s">
        <v>3</v>
      </c>
      <c r="D470" s="32">
        <f>D471</f>
        <v>2000</v>
      </c>
      <c r="E470" s="32">
        <f t="shared" si="519"/>
        <v>2180.5</v>
      </c>
      <c r="F470" s="32">
        <f t="shared" si="520"/>
        <v>180.5</v>
      </c>
      <c r="G470" s="32">
        <f t="shared" si="521"/>
        <v>1693.7</v>
      </c>
      <c r="H470" s="32">
        <f t="shared" si="522"/>
        <v>-486.79999999999995</v>
      </c>
      <c r="I470" s="32">
        <f t="shared" si="523"/>
        <v>-306.29999999999995</v>
      </c>
      <c r="J470" s="32">
        <f t="shared" si="523"/>
        <v>1693.7</v>
      </c>
      <c r="K470" s="32">
        <f t="shared" si="524"/>
        <v>1693.7</v>
      </c>
      <c r="L470" s="17">
        <f t="shared" si="499"/>
        <v>1</v>
      </c>
      <c r="M470" s="17">
        <f t="shared" si="500"/>
        <v>1</v>
      </c>
      <c r="O470"/>
    </row>
    <row r="471" spans="1:16" ht="25.5" x14ac:dyDescent="0.2">
      <c r="A471" s="1" t="s">
        <v>32</v>
      </c>
      <c r="B471" s="2" t="s">
        <v>346</v>
      </c>
      <c r="C471" s="2" t="s">
        <v>33</v>
      </c>
      <c r="D471" s="32">
        <f>D472</f>
        <v>2000</v>
      </c>
      <c r="E471" s="32">
        <f t="shared" si="519"/>
        <v>2180.5</v>
      </c>
      <c r="F471" s="32">
        <f t="shared" si="520"/>
        <v>180.5</v>
      </c>
      <c r="G471" s="32">
        <f t="shared" si="521"/>
        <v>1693.7</v>
      </c>
      <c r="H471" s="32">
        <f t="shared" si="522"/>
        <v>-486.79999999999995</v>
      </c>
      <c r="I471" s="32">
        <f t="shared" si="523"/>
        <v>-306.29999999999995</v>
      </c>
      <c r="J471" s="32">
        <f t="shared" si="523"/>
        <v>1693.7</v>
      </c>
      <c r="K471" s="32">
        <f t="shared" si="524"/>
        <v>1693.7</v>
      </c>
      <c r="L471" s="17">
        <f t="shared" si="499"/>
        <v>1</v>
      </c>
      <c r="M471" s="17">
        <f t="shared" si="500"/>
        <v>1</v>
      </c>
      <c r="O471"/>
    </row>
    <row r="472" spans="1:16" s="14" customFormat="1" ht="36" x14ac:dyDescent="0.2">
      <c r="A472" s="12" t="s">
        <v>34</v>
      </c>
      <c r="B472" s="13" t="s">
        <v>346</v>
      </c>
      <c r="C472" s="13" t="s">
        <v>35</v>
      </c>
      <c r="D472" s="33">
        <v>2000</v>
      </c>
      <c r="E472" s="33">
        <v>2180.5</v>
      </c>
      <c r="F472" s="33">
        <v>180.5</v>
      </c>
      <c r="G472" s="33">
        <v>1693.7</v>
      </c>
      <c r="H472" s="33">
        <f>G472-E472</f>
        <v>-486.79999999999995</v>
      </c>
      <c r="I472" s="33">
        <f>G472-D472</f>
        <v>-306.29999999999995</v>
      </c>
      <c r="J472" s="33">
        <v>1693.7</v>
      </c>
      <c r="K472" s="33">
        <v>1693.7</v>
      </c>
      <c r="L472" s="18">
        <f t="shared" si="499"/>
        <v>1</v>
      </c>
      <c r="M472" s="18">
        <f t="shared" si="500"/>
        <v>1</v>
      </c>
      <c r="P472" s="60"/>
    </row>
    <row r="473" spans="1:16" s="8" customFormat="1" ht="63.75" x14ac:dyDescent="0.2">
      <c r="A473" s="6" t="s">
        <v>347</v>
      </c>
      <c r="B473" s="7" t="s">
        <v>348</v>
      </c>
      <c r="C473" s="7" t="s">
        <v>3</v>
      </c>
      <c r="D473" s="31">
        <f>D474+D477</f>
        <v>410.1</v>
      </c>
      <c r="E473" s="31">
        <f t="shared" ref="E473:K473" si="525">E474+E477</f>
        <v>417.6</v>
      </c>
      <c r="F473" s="31">
        <f t="shared" si="525"/>
        <v>7.5</v>
      </c>
      <c r="G473" s="31">
        <f t="shared" si="525"/>
        <v>458.70000000000005</v>
      </c>
      <c r="H473" s="31">
        <f t="shared" si="525"/>
        <v>41.099999999999994</v>
      </c>
      <c r="I473" s="31">
        <f t="shared" si="525"/>
        <v>48.599999999999994</v>
      </c>
      <c r="J473" s="31">
        <f t="shared" ref="J473" si="526">J474+J477</f>
        <v>458.70000000000005</v>
      </c>
      <c r="K473" s="31">
        <f t="shared" si="525"/>
        <v>445.70000000000005</v>
      </c>
      <c r="L473" s="16">
        <f t="shared" si="499"/>
        <v>0.97165903640723783</v>
      </c>
      <c r="M473" s="16">
        <f t="shared" si="500"/>
        <v>0.97165903640723783</v>
      </c>
      <c r="P473" s="59"/>
    </row>
    <row r="474" spans="1:16" ht="25.5" x14ac:dyDescent="0.2">
      <c r="A474" s="1" t="s">
        <v>8</v>
      </c>
      <c r="B474" s="2" t="s">
        <v>349</v>
      </c>
      <c r="C474" s="2" t="s">
        <v>3</v>
      </c>
      <c r="D474" s="32">
        <f>D475</f>
        <v>320.10000000000002</v>
      </c>
      <c r="E474" s="32">
        <f t="shared" ref="E474:K475" si="527">E475</f>
        <v>327.60000000000002</v>
      </c>
      <c r="F474" s="32">
        <f t="shared" si="527"/>
        <v>7.5</v>
      </c>
      <c r="G474" s="32">
        <f t="shared" si="527"/>
        <v>340.6</v>
      </c>
      <c r="H474" s="32">
        <f t="shared" si="527"/>
        <v>13</v>
      </c>
      <c r="I474" s="32">
        <f t="shared" si="527"/>
        <v>20.5</v>
      </c>
      <c r="J474" s="32">
        <f t="shared" si="527"/>
        <v>340.6</v>
      </c>
      <c r="K474" s="32">
        <f t="shared" si="527"/>
        <v>327.60000000000002</v>
      </c>
      <c r="L474" s="17">
        <f t="shared" si="499"/>
        <v>0.96183206106870234</v>
      </c>
      <c r="M474" s="17">
        <f t="shared" si="500"/>
        <v>0.96183206106870234</v>
      </c>
      <c r="O474"/>
    </row>
    <row r="475" spans="1:16" ht="38.25" x14ac:dyDescent="0.2">
      <c r="A475" s="1" t="s">
        <v>82</v>
      </c>
      <c r="B475" s="2" t="s">
        <v>349</v>
      </c>
      <c r="C475" s="2" t="s">
        <v>83</v>
      </c>
      <c r="D475" s="32">
        <f>D476</f>
        <v>320.10000000000002</v>
      </c>
      <c r="E475" s="32">
        <f t="shared" si="527"/>
        <v>327.60000000000002</v>
      </c>
      <c r="F475" s="32">
        <f t="shared" si="527"/>
        <v>7.5</v>
      </c>
      <c r="G475" s="32">
        <f t="shared" si="527"/>
        <v>340.6</v>
      </c>
      <c r="H475" s="32">
        <f t="shared" si="527"/>
        <v>13</v>
      </c>
      <c r="I475" s="32">
        <f t="shared" si="527"/>
        <v>20.5</v>
      </c>
      <c r="J475" s="32">
        <f t="shared" si="527"/>
        <v>340.6</v>
      </c>
      <c r="K475" s="32">
        <f t="shared" si="527"/>
        <v>327.60000000000002</v>
      </c>
      <c r="L475" s="17">
        <f t="shared" si="499"/>
        <v>0.96183206106870234</v>
      </c>
      <c r="M475" s="17">
        <f t="shared" si="500"/>
        <v>0.96183206106870234</v>
      </c>
      <c r="O475"/>
    </row>
    <row r="476" spans="1:16" s="14" customFormat="1" ht="24" x14ac:dyDescent="0.2">
      <c r="A476" s="12" t="s">
        <v>84</v>
      </c>
      <c r="B476" s="13" t="s">
        <v>349</v>
      </c>
      <c r="C476" s="13" t="s">
        <v>85</v>
      </c>
      <c r="D476" s="33">
        <v>320.10000000000002</v>
      </c>
      <c r="E476" s="33">
        <v>327.60000000000002</v>
      </c>
      <c r="F476" s="33">
        <v>7.5</v>
      </c>
      <c r="G476" s="33">
        <v>340.6</v>
      </c>
      <c r="H476" s="33">
        <f>G476-E476</f>
        <v>13</v>
      </c>
      <c r="I476" s="33">
        <f>G476-D476</f>
        <v>20.5</v>
      </c>
      <c r="J476" s="33">
        <v>340.6</v>
      </c>
      <c r="K476" s="33">
        <v>327.60000000000002</v>
      </c>
      <c r="L476" s="18">
        <f t="shared" si="499"/>
        <v>0.96183206106870234</v>
      </c>
      <c r="M476" s="18">
        <f t="shared" si="500"/>
        <v>0.96183206106870234</v>
      </c>
      <c r="P476" s="60"/>
    </row>
    <row r="477" spans="1:16" ht="25.5" x14ac:dyDescent="0.2">
      <c r="A477" s="1" t="s">
        <v>8</v>
      </c>
      <c r="B477" s="2" t="s">
        <v>350</v>
      </c>
      <c r="C477" s="2" t="s">
        <v>3</v>
      </c>
      <c r="D477" s="32">
        <f>D478</f>
        <v>90</v>
      </c>
      <c r="E477" s="32">
        <f t="shared" ref="E477:E478" si="528">E478</f>
        <v>90</v>
      </c>
      <c r="F477" s="32">
        <f t="shared" ref="F477:F478" si="529">F478</f>
        <v>0</v>
      </c>
      <c r="G477" s="32">
        <f t="shared" ref="G477:G478" si="530">G478</f>
        <v>118.1</v>
      </c>
      <c r="H477" s="32">
        <f t="shared" ref="H477:H478" si="531">H478</f>
        <v>28.099999999999994</v>
      </c>
      <c r="I477" s="32">
        <f t="shared" ref="I477:J478" si="532">I478</f>
        <v>28.099999999999994</v>
      </c>
      <c r="J477" s="32">
        <f t="shared" si="532"/>
        <v>118.1</v>
      </c>
      <c r="K477" s="32">
        <f t="shared" ref="K477:K478" si="533">K478</f>
        <v>118.1</v>
      </c>
      <c r="L477" s="17">
        <f t="shared" si="499"/>
        <v>1</v>
      </c>
      <c r="M477" s="17">
        <f t="shared" si="500"/>
        <v>1</v>
      </c>
      <c r="O477"/>
    </row>
    <row r="478" spans="1:16" ht="25.5" x14ac:dyDescent="0.2">
      <c r="A478" s="1" t="s">
        <v>111</v>
      </c>
      <c r="B478" s="2" t="s">
        <v>350</v>
      </c>
      <c r="C478" s="2" t="s">
        <v>112</v>
      </c>
      <c r="D478" s="32">
        <f>D479</f>
        <v>90</v>
      </c>
      <c r="E478" s="32">
        <f t="shared" si="528"/>
        <v>90</v>
      </c>
      <c r="F478" s="32">
        <f t="shared" si="529"/>
        <v>0</v>
      </c>
      <c r="G478" s="32">
        <f t="shared" si="530"/>
        <v>118.1</v>
      </c>
      <c r="H478" s="32">
        <f t="shared" si="531"/>
        <v>28.099999999999994</v>
      </c>
      <c r="I478" s="32">
        <f t="shared" si="532"/>
        <v>28.099999999999994</v>
      </c>
      <c r="J478" s="32">
        <f t="shared" si="532"/>
        <v>118.1</v>
      </c>
      <c r="K478" s="32">
        <f t="shared" si="533"/>
        <v>118.1</v>
      </c>
      <c r="L478" s="17">
        <f t="shared" si="499"/>
        <v>1</v>
      </c>
      <c r="M478" s="17">
        <f t="shared" si="500"/>
        <v>1</v>
      </c>
      <c r="O478"/>
    </row>
    <row r="479" spans="1:16" s="14" customFormat="1" ht="24" x14ac:dyDescent="0.2">
      <c r="A479" s="12" t="s">
        <v>176</v>
      </c>
      <c r="B479" s="13" t="s">
        <v>350</v>
      </c>
      <c r="C479" s="13" t="s">
        <v>177</v>
      </c>
      <c r="D479" s="33">
        <v>90</v>
      </c>
      <c r="E479" s="33">
        <v>90</v>
      </c>
      <c r="F479" s="33">
        <v>0</v>
      </c>
      <c r="G479" s="33">
        <v>118.1</v>
      </c>
      <c r="H479" s="33">
        <f>G479-E479</f>
        <v>28.099999999999994</v>
      </c>
      <c r="I479" s="33">
        <f>G479-D479</f>
        <v>28.099999999999994</v>
      </c>
      <c r="J479" s="33">
        <v>118.1</v>
      </c>
      <c r="K479" s="33">
        <v>118.1</v>
      </c>
      <c r="L479" s="18">
        <f t="shared" si="499"/>
        <v>1</v>
      </c>
      <c r="M479" s="18">
        <f t="shared" si="500"/>
        <v>1</v>
      </c>
      <c r="P479" s="60"/>
    </row>
    <row r="480" spans="1:16" s="8" customFormat="1" ht="76.5" x14ac:dyDescent="0.2">
      <c r="A480" s="6" t="s">
        <v>351</v>
      </c>
      <c r="B480" s="7" t="s">
        <v>352</v>
      </c>
      <c r="C480" s="7" t="s">
        <v>3</v>
      </c>
      <c r="D480" s="31">
        <f>D481</f>
        <v>83</v>
      </c>
      <c r="E480" s="31">
        <f t="shared" ref="E480:E482" si="534">E481</f>
        <v>83</v>
      </c>
      <c r="F480" s="31">
        <f t="shared" ref="F480:F482" si="535">F481</f>
        <v>0</v>
      </c>
      <c r="G480" s="31">
        <f t="shared" ref="G480:G482" si="536">G481</f>
        <v>83</v>
      </c>
      <c r="H480" s="31">
        <f t="shared" ref="H480:H482" si="537">H481</f>
        <v>0</v>
      </c>
      <c r="I480" s="31">
        <f t="shared" ref="I480:J482" si="538">I481</f>
        <v>0</v>
      </c>
      <c r="J480" s="31">
        <f t="shared" si="538"/>
        <v>83</v>
      </c>
      <c r="K480" s="31">
        <f t="shared" ref="K480:K482" si="539">K481</f>
        <v>80</v>
      </c>
      <c r="L480" s="16">
        <f t="shared" si="499"/>
        <v>0.96385542168674698</v>
      </c>
      <c r="M480" s="16">
        <f t="shared" si="500"/>
        <v>0.96385542168674698</v>
      </c>
      <c r="P480" s="59"/>
    </row>
    <row r="481" spans="1:16" ht="25.5" x14ac:dyDescent="0.2">
      <c r="A481" s="1" t="s">
        <v>8</v>
      </c>
      <c r="B481" s="2" t="s">
        <v>353</v>
      </c>
      <c r="C481" s="2" t="s">
        <v>3</v>
      </c>
      <c r="D481" s="32">
        <f>D482</f>
        <v>83</v>
      </c>
      <c r="E481" s="32">
        <f t="shared" si="534"/>
        <v>83</v>
      </c>
      <c r="F481" s="32">
        <f t="shared" si="535"/>
        <v>0</v>
      </c>
      <c r="G481" s="32">
        <f t="shared" si="536"/>
        <v>83</v>
      </c>
      <c r="H481" s="32">
        <f t="shared" si="537"/>
        <v>0</v>
      </c>
      <c r="I481" s="32">
        <f t="shared" si="538"/>
        <v>0</v>
      </c>
      <c r="J481" s="32">
        <f t="shared" si="538"/>
        <v>83</v>
      </c>
      <c r="K481" s="32">
        <f t="shared" si="539"/>
        <v>80</v>
      </c>
      <c r="L481" s="17">
        <f t="shared" si="499"/>
        <v>0.96385542168674698</v>
      </c>
      <c r="M481" s="17">
        <f t="shared" si="500"/>
        <v>0.96385542168674698</v>
      </c>
      <c r="O481"/>
    </row>
    <row r="482" spans="1:16" ht="25.5" x14ac:dyDescent="0.2">
      <c r="A482" s="1" t="s">
        <v>32</v>
      </c>
      <c r="B482" s="2" t="s">
        <v>353</v>
      </c>
      <c r="C482" s="2" t="s">
        <v>33</v>
      </c>
      <c r="D482" s="32">
        <f>D483</f>
        <v>83</v>
      </c>
      <c r="E482" s="32">
        <f t="shared" si="534"/>
        <v>83</v>
      </c>
      <c r="F482" s="32">
        <f t="shared" si="535"/>
        <v>0</v>
      </c>
      <c r="G482" s="32">
        <f t="shared" si="536"/>
        <v>83</v>
      </c>
      <c r="H482" s="32">
        <f t="shared" si="537"/>
        <v>0</v>
      </c>
      <c r="I482" s="32">
        <f t="shared" si="538"/>
        <v>0</v>
      </c>
      <c r="J482" s="32">
        <f t="shared" si="538"/>
        <v>83</v>
      </c>
      <c r="K482" s="32">
        <f t="shared" si="539"/>
        <v>80</v>
      </c>
      <c r="L482" s="17">
        <f t="shared" si="499"/>
        <v>0.96385542168674698</v>
      </c>
      <c r="M482" s="17">
        <f t="shared" si="500"/>
        <v>0.96385542168674698</v>
      </c>
      <c r="O482"/>
    </row>
    <row r="483" spans="1:16" s="14" customFormat="1" ht="36" x14ac:dyDescent="0.2">
      <c r="A483" s="12" t="s">
        <v>34</v>
      </c>
      <c r="B483" s="13" t="s">
        <v>353</v>
      </c>
      <c r="C483" s="13" t="s">
        <v>35</v>
      </c>
      <c r="D483" s="33">
        <v>83</v>
      </c>
      <c r="E483" s="33">
        <v>83</v>
      </c>
      <c r="F483" s="33">
        <v>0</v>
      </c>
      <c r="G483" s="33">
        <v>83</v>
      </c>
      <c r="H483" s="33">
        <f>G483-E483</f>
        <v>0</v>
      </c>
      <c r="I483" s="33">
        <f>G483-D483</f>
        <v>0</v>
      </c>
      <c r="J483" s="33">
        <v>83</v>
      </c>
      <c r="K483" s="33">
        <v>80</v>
      </c>
      <c r="L483" s="18">
        <f t="shared" si="499"/>
        <v>0.96385542168674698</v>
      </c>
      <c r="M483" s="18">
        <f t="shared" si="500"/>
        <v>0.96385542168674698</v>
      </c>
      <c r="P483" s="60"/>
    </row>
    <row r="484" spans="1:16" s="11" customFormat="1" ht="38.25" x14ac:dyDescent="0.2">
      <c r="A484" s="9" t="s">
        <v>354</v>
      </c>
      <c r="B484" s="10" t="s">
        <v>355</v>
      </c>
      <c r="C484" s="10" t="s">
        <v>3</v>
      </c>
      <c r="D484" s="29">
        <f>D485+D495+D499+D506</f>
        <v>26108.1</v>
      </c>
      <c r="E484" s="29">
        <f t="shared" ref="E484:K484" si="540">E485+E495+E499+E506</f>
        <v>30347.3</v>
      </c>
      <c r="F484" s="29">
        <f t="shared" si="540"/>
        <v>4239.2</v>
      </c>
      <c r="G484" s="29">
        <f t="shared" si="540"/>
        <v>29616</v>
      </c>
      <c r="H484" s="29">
        <f t="shared" si="540"/>
        <v>-731.30000000000007</v>
      </c>
      <c r="I484" s="29">
        <f t="shared" si="540"/>
        <v>3507.8999999999996</v>
      </c>
      <c r="J484" s="29">
        <f t="shared" ref="J484" si="541">J485+J495+J499+J506</f>
        <v>29616</v>
      </c>
      <c r="K484" s="29">
        <f t="shared" si="540"/>
        <v>28008.2</v>
      </c>
      <c r="L484" s="15">
        <f t="shared" si="499"/>
        <v>0.94571177741761214</v>
      </c>
      <c r="M484" s="15">
        <f t="shared" si="500"/>
        <v>0.94571177741761214</v>
      </c>
      <c r="N484" s="25"/>
      <c r="O484" s="25"/>
      <c r="P484" s="25"/>
    </row>
    <row r="485" spans="1:16" s="8" customFormat="1" ht="38.25" x14ac:dyDescent="0.2">
      <c r="A485" s="6" t="s">
        <v>356</v>
      </c>
      <c r="B485" s="7" t="s">
        <v>357</v>
      </c>
      <c r="C485" s="7" t="s">
        <v>3</v>
      </c>
      <c r="D485" s="31">
        <f>D486+D489+D492</f>
        <v>23937.1</v>
      </c>
      <c r="E485" s="31">
        <f t="shared" ref="E485:K485" si="542">E486+E489+E492</f>
        <v>28176.3</v>
      </c>
      <c r="F485" s="31">
        <f t="shared" si="542"/>
        <v>4239.2</v>
      </c>
      <c r="G485" s="31">
        <f t="shared" si="542"/>
        <v>28476.3</v>
      </c>
      <c r="H485" s="31">
        <f t="shared" si="542"/>
        <v>300</v>
      </c>
      <c r="I485" s="31">
        <f t="shared" si="542"/>
        <v>4539.2</v>
      </c>
      <c r="J485" s="31">
        <f t="shared" ref="J485" si="543">J486+J489+J492</f>
        <v>28476.3</v>
      </c>
      <c r="K485" s="31">
        <f t="shared" si="542"/>
        <v>26868.5</v>
      </c>
      <c r="L485" s="16">
        <f t="shared" si="499"/>
        <v>0.94353901314426381</v>
      </c>
      <c r="M485" s="16">
        <f t="shared" si="500"/>
        <v>0.94353901314426381</v>
      </c>
      <c r="P485" s="59"/>
    </row>
    <row r="486" spans="1:16" ht="25.5" x14ac:dyDescent="0.2">
      <c r="A486" s="1" t="s">
        <v>42</v>
      </c>
      <c r="B486" s="2" t="s">
        <v>358</v>
      </c>
      <c r="C486" s="2" t="s">
        <v>3</v>
      </c>
      <c r="D486" s="32">
        <f>D487</f>
        <v>23700.5</v>
      </c>
      <c r="E486" s="32">
        <f t="shared" ref="E486:K487" si="544">E487</f>
        <v>27700.5</v>
      </c>
      <c r="F486" s="32">
        <f t="shared" si="544"/>
        <v>4000</v>
      </c>
      <c r="G486" s="32">
        <f t="shared" si="544"/>
        <v>28000.5</v>
      </c>
      <c r="H486" s="32">
        <f t="shared" si="544"/>
        <v>300</v>
      </c>
      <c r="I486" s="32">
        <f t="shared" si="544"/>
        <v>4300</v>
      </c>
      <c r="J486" s="32">
        <f t="shared" si="544"/>
        <v>28000.5</v>
      </c>
      <c r="K486" s="32">
        <f t="shared" si="544"/>
        <v>26392.7</v>
      </c>
      <c r="L486" s="17">
        <f t="shared" si="499"/>
        <v>0.94257959679291448</v>
      </c>
      <c r="M486" s="17">
        <f t="shared" si="500"/>
        <v>0.94257959679291448</v>
      </c>
      <c r="O486"/>
    </row>
    <row r="487" spans="1:16" ht="38.25" x14ac:dyDescent="0.2">
      <c r="A487" s="1" t="s">
        <v>82</v>
      </c>
      <c r="B487" s="2" t="s">
        <v>358</v>
      </c>
      <c r="C487" s="2" t="s">
        <v>83</v>
      </c>
      <c r="D487" s="32">
        <f>D488</f>
        <v>23700.5</v>
      </c>
      <c r="E487" s="32">
        <f t="shared" si="544"/>
        <v>27700.5</v>
      </c>
      <c r="F487" s="32">
        <f t="shared" si="544"/>
        <v>4000</v>
      </c>
      <c r="G487" s="32">
        <f t="shared" si="544"/>
        <v>28000.5</v>
      </c>
      <c r="H487" s="32">
        <f t="shared" si="544"/>
        <v>300</v>
      </c>
      <c r="I487" s="32">
        <f t="shared" si="544"/>
        <v>4300</v>
      </c>
      <c r="J487" s="32">
        <f t="shared" si="544"/>
        <v>28000.5</v>
      </c>
      <c r="K487" s="32">
        <f t="shared" si="544"/>
        <v>26392.7</v>
      </c>
      <c r="L487" s="17">
        <f t="shared" si="499"/>
        <v>0.94257959679291448</v>
      </c>
      <c r="M487" s="17">
        <f t="shared" si="500"/>
        <v>0.94257959679291448</v>
      </c>
      <c r="O487"/>
    </row>
    <row r="488" spans="1:16" s="14" customFormat="1" ht="24" x14ac:dyDescent="0.2">
      <c r="A488" s="12" t="s">
        <v>84</v>
      </c>
      <c r="B488" s="13" t="s">
        <v>358</v>
      </c>
      <c r="C488" s="13" t="s">
        <v>85</v>
      </c>
      <c r="D488" s="33">
        <v>23700.5</v>
      </c>
      <c r="E488" s="33">
        <v>27700.5</v>
      </c>
      <c r="F488" s="33">
        <v>4000</v>
      </c>
      <c r="G488" s="33">
        <v>28000.5</v>
      </c>
      <c r="H488" s="33">
        <f>G488-E488</f>
        <v>300</v>
      </c>
      <c r="I488" s="33">
        <f>G488-D488</f>
        <v>4300</v>
      </c>
      <c r="J488" s="33">
        <v>28000.5</v>
      </c>
      <c r="K488" s="33">
        <v>26392.7</v>
      </c>
      <c r="L488" s="18">
        <f t="shared" si="499"/>
        <v>0.94257959679291448</v>
      </c>
      <c r="M488" s="18">
        <f t="shared" si="500"/>
        <v>0.94257959679291448</v>
      </c>
      <c r="P488" s="60"/>
    </row>
    <row r="489" spans="1:16" ht="25.5" x14ac:dyDescent="0.2">
      <c r="A489" s="1" t="s">
        <v>359</v>
      </c>
      <c r="B489" s="2" t="s">
        <v>360</v>
      </c>
      <c r="C489" s="2" t="s">
        <v>3</v>
      </c>
      <c r="D489" s="32">
        <f>D490</f>
        <v>229.5</v>
      </c>
      <c r="E489" s="32">
        <f t="shared" ref="E489:E490" si="545">E490</f>
        <v>461.5</v>
      </c>
      <c r="F489" s="32">
        <f t="shared" ref="F489:F490" si="546">F490</f>
        <v>232</v>
      </c>
      <c r="G489" s="32">
        <f t="shared" ref="G489:G490" si="547">G490</f>
        <v>461.5</v>
      </c>
      <c r="H489" s="32">
        <f t="shared" ref="H489:H490" si="548">H490</f>
        <v>0</v>
      </c>
      <c r="I489" s="32">
        <f t="shared" ref="I489:J490" si="549">I490</f>
        <v>232</v>
      </c>
      <c r="J489" s="32">
        <f t="shared" si="549"/>
        <v>461.5</v>
      </c>
      <c r="K489" s="32">
        <f t="shared" ref="K489:K490" si="550">K490</f>
        <v>461.5</v>
      </c>
      <c r="L489" s="17">
        <f t="shared" si="499"/>
        <v>1</v>
      </c>
      <c r="M489" s="17">
        <f t="shared" si="500"/>
        <v>1</v>
      </c>
      <c r="O489"/>
    </row>
    <row r="490" spans="1:16" ht="38.25" x14ac:dyDescent="0.2">
      <c r="A490" s="1" t="s">
        <v>82</v>
      </c>
      <c r="B490" s="2" t="s">
        <v>360</v>
      </c>
      <c r="C490" s="2" t="s">
        <v>83</v>
      </c>
      <c r="D490" s="32">
        <f>D491</f>
        <v>229.5</v>
      </c>
      <c r="E490" s="32">
        <f t="shared" si="545"/>
        <v>461.5</v>
      </c>
      <c r="F490" s="32">
        <f t="shared" si="546"/>
        <v>232</v>
      </c>
      <c r="G490" s="32">
        <f t="shared" si="547"/>
        <v>461.5</v>
      </c>
      <c r="H490" s="32">
        <f t="shared" si="548"/>
        <v>0</v>
      </c>
      <c r="I490" s="32">
        <f t="shared" si="549"/>
        <v>232</v>
      </c>
      <c r="J490" s="32">
        <f t="shared" si="549"/>
        <v>461.5</v>
      </c>
      <c r="K490" s="32">
        <f t="shared" si="550"/>
        <v>461.5</v>
      </c>
      <c r="L490" s="17">
        <f t="shared" si="499"/>
        <v>1</v>
      </c>
      <c r="M490" s="17">
        <f t="shared" si="500"/>
        <v>1</v>
      </c>
      <c r="O490"/>
    </row>
    <row r="491" spans="1:16" s="14" customFormat="1" ht="24" x14ac:dyDescent="0.2">
      <c r="A491" s="12" t="s">
        <v>84</v>
      </c>
      <c r="B491" s="13" t="s">
        <v>360</v>
      </c>
      <c r="C491" s="13" t="s">
        <v>85</v>
      </c>
      <c r="D491" s="33">
        <v>229.5</v>
      </c>
      <c r="E491" s="33">
        <v>461.5</v>
      </c>
      <c r="F491" s="33">
        <v>232</v>
      </c>
      <c r="G491" s="33">
        <v>461.5</v>
      </c>
      <c r="H491" s="33">
        <f>G491-E491</f>
        <v>0</v>
      </c>
      <c r="I491" s="33">
        <f>G491-D491</f>
        <v>232</v>
      </c>
      <c r="J491" s="33">
        <v>461.5</v>
      </c>
      <c r="K491" s="33">
        <v>461.5</v>
      </c>
      <c r="L491" s="18">
        <f t="shared" si="499"/>
        <v>1</v>
      </c>
      <c r="M491" s="18">
        <f t="shared" si="500"/>
        <v>1</v>
      </c>
      <c r="P491" s="60"/>
    </row>
    <row r="492" spans="1:16" ht="25.5" x14ac:dyDescent="0.2">
      <c r="A492" s="1" t="s">
        <v>361</v>
      </c>
      <c r="B492" s="2" t="s">
        <v>362</v>
      </c>
      <c r="C492" s="2" t="s">
        <v>3</v>
      </c>
      <c r="D492" s="32">
        <f>D493</f>
        <v>7.1</v>
      </c>
      <c r="E492" s="32">
        <f t="shared" ref="E492:E493" si="551">E493</f>
        <v>14.3</v>
      </c>
      <c r="F492" s="32">
        <f t="shared" ref="F492:F493" si="552">F493</f>
        <v>7.2</v>
      </c>
      <c r="G492" s="32">
        <f t="shared" ref="G492:G493" si="553">G493</f>
        <v>14.3</v>
      </c>
      <c r="H492" s="32">
        <f t="shared" ref="H492:H493" si="554">H493</f>
        <v>0</v>
      </c>
      <c r="I492" s="32">
        <f t="shared" ref="I492:J493" si="555">I493</f>
        <v>7.2000000000000011</v>
      </c>
      <c r="J492" s="32">
        <f t="shared" si="555"/>
        <v>14.3</v>
      </c>
      <c r="K492" s="32">
        <f t="shared" ref="K492:K493" si="556">K493</f>
        <v>14.3</v>
      </c>
      <c r="L492" s="17">
        <f t="shared" si="499"/>
        <v>1</v>
      </c>
      <c r="M492" s="17">
        <f t="shared" si="500"/>
        <v>1</v>
      </c>
      <c r="O492"/>
    </row>
    <row r="493" spans="1:16" ht="38.25" x14ac:dyDescent="0.2">
      <c r="A493" s="1" t="s">
        <v>82</v>
      </c>
      <c r="B493" s="2" t="s">
        <v>362</v>
      </c>
      <c r="C493" s="2" t="s">
        <v>83</v>
      </c>
      <c r="D493" s="32">
        <f>D494</f>
        <v>7.1</v>
      </c>
      <c r="E493" s="32">
        <f t="shared" si="551"/>
        <v>14.3</v>
      </c>
      <c r="F493" s="32">
        <f t="shared" si="552"/>
        <v>7.2</v>
      </c>
      <c r="G493" s="32">
        <f t="shared" si="553"/>
        <v>14.3</v>
      </c>
      <c r="H493" s="32">
        <f t="shared" si="554"/>
        <v>0</v>
      </c>
      <c r="I493" s="32">
        <f t="shared" si="555"/>
        <v>7.2000000000000011</v>
      </c>
      <c r="J493" s="32">
        <f t="shared" si="555"/>
        <v>14.3</v>
      </c>
      <c r="K493" s="32">
        <f t="shared" si="556"/>
        <v>14.3</v>
      </c>
      <c r="L493" s="17">
        <f t="shared" si="499"/>
        <v>1</v>
      </c>
      <c r="M493" s="17">
        <f t="shared" si="500"/>
        <v>1</v>
      </c>
      <c r="O493"/>
    </row>
    <row r="494" spans="1:16" s="14" customFormat="1" ht="24" x14ac:dyDescent="0.2">
      <c r="A494" s="12" t="s">
        <v>84</v>
      </c>
      <c r="B494" s="13" t="s">
        <v>362</v>
      </c>
      <c r="C494" s="13" t="s">
        <v>85</v>
      </c>
      <c r="D494" s="33">
        <v>7.1</v>
      </c>
      <c r="E494" s="33">
        <v>14.3</v>
      </c>
      <c r="F494" s="33">
        <v>7.2</v>
      </c>
      <c r="G494" s="33">
        <v>14.3</v>
      </c>
      <c r="H494" s="33">
        <f>G494-E494</f>
        <v>0</v>
      </c>
      <c r="I494" s="33">
        <f>G494-D494</f>
        <v>7.2000000000000011</v>
      </c>
      <c r="J494" s="33">
        <v>14.3</v>
      </c>
      <c r="K494" s="33">
        <v>14.3</v>
      </c>
      <c r="L494" s="18">
        <f t="shared" si="499"/>
        <v>1</v>
      </c>
      <c r="M494" s="18">
        <f t="shared" si="500"/>
        <v>1</v>
      </c>
      <c r="P494" s="60"/>
    </row>
    <row r="495" spans="1:16" s="8" customFormat="1" ht="25.5" x14ac:dyDescent="0.2">
      <c r="A495" s="6" t="s">
        <v>363</v>
      </c>
      <c r="B495" s="7" t="s">
        <v>364</v>
      </c>
      <c r="C495" s="7" t="s">
        <v>3</v>
      </c>
      <c r="D495" s="31">
        <f>D496</f>
        <v>0</v>
      </c>
      <c r="E495" s="31">
        <f t="shared" ref="E495:K497" si="557">E496</f>
        <v>1160.2</v>
      </c>
      <c r="F495" s="31">
        <f t="shared" si="557"/>
        <v>1160.2</v>
      </c>
      <c r="G495" s="31">
        <f t="shared" si="557"/>
        <v>312.89999999999998</v>
      </c>
      <c r="H495" s="31">
        <f t="shared" si="557"/>
        <v>-847.30000000000007</v>
      </c>
      <c r="I495" s="31">
        <f t="shared" si="557"/>
        <v>312.89999999999998</v>
      </c>
      <c r="J495" s="31">
        <f t="shared" si="557"/>
        <v>312.89999999999998</v>
      </c>
      <c r="K495" s="31">
        <f t="shared" si="557"/>
        <v>312.89999999999998</v>
      </c>
      <c r="L495" s="16">
        <f t="shared" si="499"/>
        <v>1</v>
      </c>
      <c r="M495" s="16">
        <f t="shared" si="500"/>
        <v>1</v>
      </c>
      <c r="P495" s="59"/>
    </row>
    <row r="496" spans="1:16" ht="25.5" x14ac:dyDescent="0.2">
      <c r="A496" s="1" t="s">
        <v>42</v>
      </c>
      <c r="B496" s="2" t="s">
        <v>365</v>
      </c>
      <c r="C496" s="2" t="s">
        <v>3</v>
      </c>
      <c r="D496" s="32">
        <f>D497</f>
        <v>0</v>
      </c>
      <c r="E496" s="32">
        <f t="shared" si="557"/>
        <v>1160.2</v>
      </c>
      <c r="F496" s="32">
        <f t="shared" si="557"/>
        <v>1160.2</v>
      </c>
      <c r="G496" s="32">
        <f t="shared" si="557"/>
        <v>312.89999999999998</v>
      </c>
      <c r="H496" s="32">
        <f t="shared" si="557"/>
        <v>-847.30000000000007</v>
      </c>
      <c r="I496" s="32">
        <f t="shared" si="557"/>
        <v>312.89999999999998</v>
      </c>
      <c r="J496" s="32">
        <f t="shared" si="557"/>
        <v>312.89999999999998</v>
      </c>
      <c r="K496" s="32">
        <f t="shared" si="557"/>
        <v>312.89999999999998</v>
      </c>
      <c r="L496" s="17">
        <f t="shared" si="499"/>
        <v>1</v>
      </c>
      <c r="M496" s="17">
        <f t="shared" si="500"/>
        <v>1</v>
      </c>
      <c r="O496"/>
    </row>
    <row r="497" spans="1:16" ht="38.25" x14ac:dyDescent="0.2">
      <c r="A497" s="1" t="s">
        <v>82</v>
      </c>
      <c r="B497" s="2" t="s">
        <v>365</v>
      </c>
      <c r="C497" s="2" t="s">
        <v>83</v>
      </c>
      <c r="D497" s="32">
        <f>D498</f>
        <v>0</v>
      </c>
      <c r="E497" s="32">
        <f t="shared" si="557"/>
        <v>1160.2</v>
      </c>
      <c r="F497" s="32">
        <f t="shared" si="557"/>
        <v>1160.2</v>
      </c>
      <c r="G497" s="32">
        <f t="shared" si="557"/>
        <v>312.89999999999998</v>
      </c>
      <c r="H497" s="32">
        <f t="shared" si="557"/>
        <v>-847.30000000000007</v>
      </c>
      <c r="I497" s="32">
        <f t="shared" si="557"/>
        <v>312.89999999999998</v>
      </c>
      <c r="J497" s="32">
        <f t="shared" si="557"/>
        <v>312.89999999999998</v>
      </c>
      <c r="K497" s="32">
        <f t="shared" si="557"/>
        <v>312.89999999999998</v>
      </c>
      <c r="L497" s="17">
        <f t="shared" si="499"/>
        <v>1</v>
      </c>
      <c r="M497" s="17">
        <f t="shared" si="500"/>
        <v>1</v>
      </c>
      <c r="O497"/>
    </row>
    <row r="498" spans="1:16" s="14" customFormat="1" ht="24" x14ac:dyDescent="0.2">
      <c r="A498" s="12" t="s">
        <v>84</v>
      </c>
      <c r="B498" s="13" t="s">
        <v>365</v>
      </c>
      <c r="C498" s="13" t="s">
        <v>85</v>
      </c>
      <c r="D498" s="33">
        <v>0</v>
      </c>
      <c r="E498" s="33">
        <v>1160.2</v>
      </c>
      <c r="F498" s="33">
        <v>1160.2</v>
      </c>
      <c r="G498" s="33">
        <v>312.89999999999998</v>
      </c>
      <c r="H498" s="33">
        <f>G498-E498</f>
        <v>-847.30000000000007</v>
      </c>
      <c r="I498" s="33">
        <f>G498-D498</f>
        <v>312.89999999999998</v>
      </c>
      <c r="J498" s="33">
        <v>312.89999999999998</v>
      </c>
      <c r="K498" s="33">
        <v>312.89999999999998</v>
      </c>
      <c r="L498" s="18">
        <f t="shared" si="499"/>
        <v>1</v>
      </c>
      <c r="M498" s="18">
        <f t="shared" si="500"/>
        <v>1</v>
      </c>
      <c r="P498" s="60"/>
    </row>
    <row r="499" spans="1:16" s="8" customFormat="1" ht="38.25" x14ac:dyDescent="0.2">
      <c r="A499" s="6" t="s">
        <v>366</v>
      </c>
      <c r="B499" s="7" t="s">
        <v>367</v>
      </c>
      <c r="C499" s="7" t="s">
        <v>3</v>
      </c>
      <c r="D499" s="31">
        <f>D500+D503</f>
        <v>2171</v>
      </c>
      <c r="E499" s="31">
        <f t="shared" ref="E499:K499" si="558">E500+E503</f>
        <v>200</v>
      </c>
      <c r="F499" s="31">
        <f t="shared" si="558"/>
        <v>-1971</v>
      </c>
      <c r="G499" s="31">
        <f t="shared" si="558"/>
        <v>16</v>
      </c>
      <c r="H499" s="31">
        <f t="shared" si="558"/>
        <v>-184</v>
      </c>
      <c r="I499" s="31">
        <f t="shared" si="558"/>
        <v>-2155</v>
      </c>
      <c r="J499" s="31">
        <f t="shared" ref="J499" si="559">J500+J503</f>
        <v>16</v>
      </c>
      <c r="K499" s="31">
        <f t="shared" si="558"/>
        <v>16</v>
      </c>
      <c r="L499" s="16">
        <f t="shared" si="499"/>
        <v>1</v>
      </c>
      <c r="M499" s="16">
        <f t="shared" si="500"/>
        <v>1</v>
      </c>
      <c r="P499" s="59"/>
    </row>
    <row r="500" spans="1:16" ht="25.5" x14ac:dyDescent="0.2">
      <c r="A500" s="1" t="s">
        <v>42</v>
      </c>
      <c r="B500" s="2" t="s">
        <v>368</v>
      </c>
      <c r="C500" s="2" t="s">
        <v>3</v>
      </c>
      <c r="D500" s="32">
        <f>D501</f>
        <v>1971</v>
      </c>
      <c r="E500" s="32">
        <f t="shared" ref="E500:E501" si="560">E501</f>
        <v>0</v>
      </c>
      <c r="F500" s="32">
        <f t="shared" ref="F500:F501" si="561">F501</f>
        <v>-1971</v>
      </c>
      <c r="G500" s="32">
        <f t="shared" ref="G500:G501" si="562">G501</f>
        <v>0</v>
      </c>
      <c r="H500" s="32">
        <f t="shared" ref="H500:H501" si="563">H501</f>
        <v>0</v>
      </c>
      <c r="I500" s="32">
        <f t="shared" ref="I500:J501" si="564">I501</f>
        <v>-1971</v>
      </c>
      <c r="J500" s="32">
        <f t="shared" si="564"/>
        <v>0</v>
      </c>
      <c r="K500" s="32">
        <f t="shared" ref="K500:K501" si="565">K501</f>
        <v>0</v>
      </c>
      <c r="L500" s="17" t="e">
        <f t="shared" si="499"/>
        <v>#DIV/0!</v>
      </c>
      <c r="M500" s="17" t="e">
        <f t="shared" si="500"/>
        <v>#DIV/0!</v>
      </c>
      <c r="O500"/>
    </row>
    <row r="501" spans="1:16" ht="38.25" x14ac:dyDescent="0.2">
      <c r="A501" s="1" t="s">
        <v>82</v>
      </c>
      <c r="B501" s="2" t="s">
        <v>368</v>
      </c>
      <c r="C501" s="2" t="s">
        <v>83</v>
      </c>
      <c r="D501" s="32">
        <f>D502</f>
        <v>1971</v>
      </c>
      <c r="E501" s="32">
        <f t="shared" si="560"/>
        <v>0</v>
      </c>
      <c r="F501" s="32">
        <f t="shared" si="561"/>
        <v>-1971</v>
      </c>
      <c r="G501" s="32">
        <f t="shared" si="562"/>
        <v>0</v>
      </c>
      <c r="H501" s="32">
        <f t="shared" si="563"/>
        <v>0</v>
      </c>
      <c r="I501" s="32">
        <f t="shared" si="564"/>
        <v>-1971</v>
      </c>
      <c r="J501" s="32">
        <f t="shared" si="564"/>
        <v>0</v>
      </c>
      <c r="K501" s="32">
        <f t="shared" si="565"/>
        <v>0</v>
      </c>
      <c r="L501" s="17" t="e">
        <f t="shared" si="499"/>
        <v>#DIV/0!</v>
      </c>
      <c r="M501" s="17" t="e">
        <f t="shared" si="500"/>
        <v>#DIV/0!</v>
      </c>
      <c r="O501"/>
    </row>
    <row r="502" spans="1:16" s="14" customFormat="1" ht="24" x14ac:dyDescent="0.2">
      <c r="A502" s="12" t="s">
        <v>84</v>
      </c>
      <c r="B502" s="13" t="s">
        <v>368</v>
      </c>
      <c r="C502" s="13" t="s">
        <v>85</v>
      </c>
      <c r="D502" s="33">
        <v>1971</v>
      </c>
      <c r="E502" s="33">
        <v>0</v>
      </c>
      <c r="F502" s="33">
        <v>-1971</v>
      </c>
      <c r="G502" s="33">
        <v>0</v>
      </c>
      <c r="H502" s="33">
        <f>G502-E502</f>
        <v>0</v>
      </c>
      <c r="I502" s="33">
        <f>G502-D502</f>
        <v>-1971</v>
      </c>
      <c r="J502" s="33">
        <v>0</v>
      </c>
      <c r="K502" s="33">
        <v>0</v>
      </c>
      <c r="L502" s="18" t="e">
        <f t="shared" si="499"/>
        <v>#DIV/0!</v>
      </c>
      <c r="M502" s="18" t="e">
        <f t="shared" si="500"/>
        <v>#DIV/0!</v>
      </c>
      <c r="P502" s="60"/>
    </row>
    <row r="503" spans="1:16" ht="25.5" x14ac:dyDescent="0.2">
      <c r="A503" s="1" t="s">
        <v>8</v>
      </c>
      <c r="B503" s="2" t="s">
        <v>369</v>
      </c>
      <c r="C503" s="2" t="s">
        <v>3</v>
      </c>
      <c r="D503" s="32">
        <f>D504</f>
        <v>200</v>
      </c>
      <c r="E503" s="32">
        <f t="shared" ref="E503:K504" si="566">E504</f>
        <v>200</v>
      </c>
      <c r="F503" s="32">
        <f t="shared" si="566"/>
        <v>0</v>
      </c>
      <c r="G503" s="32">
        <f t="shared" si="566"/>
        <v>16</v>
      </c>
      <c r="H503" s="32">
        <f t="shared" si="566"/>
        <v>-184</v>
      </c>
      <c r="I503" s="32">
        <f t="shared" si="566"/>
        <v>-184</v>
      </c>
      <c r="J503" s="32">
        <f t="shared" si="566"/>
        <v>16</v>
      </c>
      <c r="K503" s="32">
        <f t="shared" si="566"/>
        <v>16</v>
      </c>
      <c r="L503" s="17">
        <f t="shared" si="499"/>
        <v>1</v>
      </c>
      <c r="M503" s="17">
        <f t="shared" si="500"/>
        <v>1</v>
      </c>
      <c r="O503"/>
    </row>
    <row r="504" spans="1:16" ht="25.5" x14ac:dyDescent="0.2">
      <c r="A504" s="1" t="s">
        <v>32</v>
      </c>
      <c r="B504" s="2" t="s">
        <v>369</v>
      </c>
      <c r="C504" s="2" t="s">
        <v>33</v>
      </c>
      <c r="D504" s="32">
        <f>D505</f>
        <v>200</v>
      </c>
      <c r="E504" s="32">
        <f t="shared" si="566"/>
        <v>200</v>
      </c>
      <c r="F504" s="32">
        <f t="shared" si="566"/>
        <v>0</v>
      </c>
      <c r="G504" s="32">
        <f t="shared" si="566"/>
        <v>16</v>
      </c>
      <c r="H504" s="32">
        <f t="shared" si="566"/>
        <v>-184</v>
      </c>
      <c r="I504" s="32">
        <f t="shared" si="566"/>
        <v>-184</v>
      </c>
      <c r="J504" s="32">
        <f t="shared" si="566"/>
        <v>16</v>
      </c>
      <c r="K504" s="32">
        <f t="shared" si="566"/>
        <v>16</v>
      </c>
      <c r="L504" s="17">
        <f t="shared" si="499"/>
        <v>1</v>
      </c>
      <c r="M504" s="17">
        <f t="shared" si="500"/>
        <v>1</v>
      </c>
      <c r="O504"/>
    </row>
    <row r="505" spans="1:16" s="14" customFormat="1" ht="36" x14ac:dyDescent="0.2">
      <c r="A505" s="12" t="s">
        <v>34</v>
      </c>
      <c r="B505" s="13" t="s">
        <v>369</v>
      </c>
      <c r="C505" s="13" t="s">
        <v>35</v>
      </c>
      <c r="D505" s="33">
        <v>200</v>
      </c>
      <c r="E505" s="33">
        <v>200</v>
      </c>
      <c r="F505" s="33">
        <v>0</v>
      </c>
      <c r="G505" s="33">
        <v>16</v>
      </c>
      <c r="H505" s="33">
        <f>G505-E505</f>
        <v>-184</v>
      </c>
      <c r="I505" s="33">
        <f>G505-D505</f>
        <v>-184</v>
      </c>
      <c r="J505" s="33">
        <v>16</v>
      </c>
      <c r="K505" s="33">
        <v>16</v>
      </c>
      <c r="L505" s="18">
        <f t="shared" si="499"/>
        <v>1</v>
      </c>
      <c r="M505" s="18">
        <f t="shared" si="500"/>
        <v>1</v>
      </c>
      <c r="P505" s="60"/>
    </row>
    <row r="506" spans="1:16" s="8" customFormat="1" ht="38.25" x14ac:dyDescent="0.2">
      <c r="A506" s="6" t="s">
        <v>370</v>
      </c>
      <c r="B506" s="7" t="s">
        <v>371</v>
      </c>
      <c r="C506" s="7" t="s">
        <v>3</v>
      </c>
      <c r="D506" s="31">
        <f>D507</f>
        <v>0</v>
      </c>
      <c r="E506" s="31">
        <f t="shared" ref="E506:K508" si="567">E507</f>
        <v>810.8</v>
      </c>
      <c r="F506" s="31">
        <f t="shared" si="567"/>
        <v>810.8</v>
      </c>
      <c r="G506" s="31">
        <f t="shared" si="567"/>
        <v>810.8</v>
      </c>
      <c r="H506" s="31">
        <f t="shared" si="567"/>
        <v>0</v>
      </c>
      <c r="I506" s="31">
        <f t="shared" si="567"/>
        <v>810.8</v>
      </c>
      <c r="J506" s="31">
        <f t="shared" si="567"/>
        <v>810.8</v>
      </c>
      <c r="K506" s="31">
        <f t="shared" si="567"/>
        <v>810.8</v>
      </c>
      <c r="L506" s="16">
        <f t="shared" si="499"/>
        <v>1</v>
      </c>
      <c r="M506" s="16">
        <f t="shared" si="500"/>
        <v>1</v>
      </c>
      <c r="P506" s="59"/>
    </row>
    <row r="507" spans="1:16" ht="25.5" x14ac:dyDescent="0.2">
      <c r="A507" s="1" t="s">
        <v>42</v>
      </c>
      <c r="B507" s="2" t="s">
        <v>372</v>
      </c>
      <c r="C507" s="2" t="s">
        <v>3</v>
      </c>
      <c r="D507" s="32">
        <f>D508</f>
        <v>0</v>
      </c>
      <c r="E507" s="32">
        <f t="shared" si="567"/>
        <v>810.8</v>
      </c>
      <c r="F507" s="32">
        <f t="shared" si="567"/>
        <v>810.8</v>
      </c>
      <c r="G507" s="32">
        <f t="shared" si="567"/>
        <v>810.8</v>
      </c>
      <c r="H507" s="32">
        <f t="shared" si="567"/>
        <v>0</v>
      </c>
      <c r="I507" s="32">
        <f t="shared" si="567"/>
        <v>810.8</v>
      </c>
      <c r="J507" s="32">
        <f t="shared" si="567"/>
        <v>810.8</v>
      </c>
      <c r="K507" s="32">
        <f t="shared" si="567"/>
        <v>810.8</v>
      </c>
      <c r="L507" s="17">
        <f t="shared" si="499"/>
        <v>1</v>
      </c>
      <c r="M507" s="17">
        <f t="shared" si="500"/>
        <v>1</v>
      </c>
      <c r="O507"/>
    </row>
    <row r="508" spans="1:16" ht="38.25" x14ac:dyDescent="0.2">
      <c r="A508" s="1" t="s">
        <v>82</v>
      </c>
      <c r="B508" s="2" t="s">
        <v>372</v>
      </c>
      <c r="C508" s="2" t="s">
        <v>83</v>
      </c>
      <c r="D508" s="32">
        <f>D509</f>
        <v>0</v>
      </c>
      <c r="E508" s="32">
        <f t="shared" si="567"/>
        <v>810.8</v>
      </c>
      <c r="F508" s="32">
        <f t="shared" si="567"/>
        <v>810.8</v>
      </c>
      <c r="G508" s="32">
        <f t="shared" si="567"/>
        <v>810.8</v>
      </c>
      <c r="H508" s="32">
        <f t="shared" si="567"/>
        <v>0</v>
      </c>
      <c r="I508" s="32">
        <f t="shared" si="567"/>
        <v>810.8</v>
      </c>
      <c r="J508" s="32">
        <f t="shared" si="567"/>
        <v>810.8</v>
      </c>
      <c r="K508" s="32">
        <f t="shared" si="567"/>
        <v>810.8</v>
      </c>
      <c r="L508" s="17">
        <f t="shared" si="499"/>
        <v>1</v>
      </c>
      <c r="M508" s="17">
        <f t="shared" si="500"/>
        <v>1</v>
      </c>
      <c r="O508"/>
    </row>
    <row r="509" spans="1:16" s="14" customFormat="1" ht="24" x14ac:dyDescent="0.2">
      <c r="A509" s="12" t="s">
        <v>84</v>
      </c>
      <c r="B509" s="13" t="s">
        <v>372</v>
      </c>
      <c r="C509" s="13" t="s">
        <v>85</v>
      </c>
      <c r="D509" s="33">
        <v>0</v>
      </c>
      <c r="E509" s="33">
        <v>810.8</v>
      </c>
      <c r="F509" s="33">
        <v>810.8</v>
      </c>
      <c r="G509" s="33">
        <v>810.8</v>
      </c>
      <c r="H509" s="33">
        <f>G509-E509</f>
        <v>0</v>
      </c>
      <c r="I509" s="33">
        <f>G509-D509</f>
        <v>810.8</v>
      </c>
      <c r="J509" s="33">
        <v>810.8</v>
      </c>
      <c r="K509" s="33">
        <v>810.8</v>
      </c>
      <c r="L509" s="18">
        <f t="shared" si="499"/>
        <v>1</v>
      </c>
      <c r="M509" s="18">
        <f t="shared" si="500"/>
        <v>1</v>
      </c>
      <c r="P509" s="60"/>
    </row>
    <row r="510" spans="1:16" s="11" customFormat="1" ht="38.25" x14ac:dyDescent="0.2">
      <c r="A510" s="9" t="s">
        <v>373</v>
      </c>
      <c r="B510" s="10" t="s">
        <v>374</v>
      </c>
      <c r="C510" s="10" t="s">
        <v>3</v>
      </c>
      <c r="D510" s="29">
        <f>D511+D518+D525+D532+D539+D546</f>
        <v>8919.7000000000007</v>
      </c>
      <c r="E510" s="29">
        <f t="shared" ref="E510:K510" si="568">E511+E518+E525+E532+E539+E546</f>
        <v>67453.8</v>
      </c>
      <c r="F510" s="29">
        <f t="shared" si="568"/>
        <v>58534.1</v>
      </c>
      <c r="G510" s="29">
        <f t="shared" si="568"/>
        <v>57649.4</v>
      </c>
      <c r="H510" s="29">
        <f t="shared" si="568"/>
        <v>-9804.4000000000015</v>
      </c>
      <c r="I510" s="29">
        <f t="shared" si="568"/>
        <v>48729.700000000004</v>
      </c>
      <c r="J510" s="29">
        <f t="shared" ref="J510" si="569">J511+J518+J525+J532+J539+J546</f>
        <v>57649.4</v>
      </c>
      <c r="K510" s="61">
        <f t="shared" si="568"/>
        <v>56349.200000000004</v>
      </c>
      <c r="L510" s="15">
        <f t="shared" si="499"/>
        <v>0.97744642615534594</v>
      </c>
      <c r="M510" s="15">
        <f t="shared" si="500"/>
        <v>0.97744642615534594</v>
      </c>
      <c r="N510" s="25"/>
      <c r="O510" s="25"/>
      <c r="P510" s="25"/>
    </row>
    <row r="511" spans="1:16" s="8" customFormat="1" ht="38.25" x14ac:dyDescent="0.2">
      <c r="A511" s="6" t="s">
        <v>375</v>
      </c>
      <c r="B511" s="7" t="s">
        <v>376</v>
      </c>
      <c r="C511" s="7" t="s">
        <v>3</v>
      </c>
      <c r="D511" s="31">
        <f>D512+D515</f>
        <v>1318.8</v>
      </c>
      <c r="E511" s="31">
        <f t="shared" ref="E511:K511" si="570">E512+E515</f>
        <v>1718.8000000000002</v>
      </c>
      <c r="F511" s="31">
        <f t="shared" si="570"/>
        <v>400</v>
      </c>
      <c r="G511" s="31">
        <f t="shared" si="570"/>
        <v>0</v>
      </c>
      <c r="H511" s="31">
        <f t="shared" si="570"/>
        <v>-1718.8000000000002</v>
      </c>
      <c r="I511" s="31">
        <f t="shared" si="570"/>
        <v>-1318.8</v>
      </c>
      <c r="J511" s="31">
        <f t="shared" ref="J511" si="571">J512+J515</f>
        <v>0</v>
      </c>
      <c r="K511" s="31">
        <f t="shared" si="570"/>
        <v>0</v>
      </c>
      <c r="L511" s="16" t="e">
        <f t="shared" si="499"/>
        <v>#DIV/0!</v>
      </c>
      <c r="M511" s="16" t="e">
        <f t="shared" si="500"/>
        <v>#DIV/0!</v>
      </c>
      <c r="P511" s="59"/>
    </row>
    <row r="512" spans="1:16" ht="25.5" x14ac:dyDescent="0.2">
      <c r="A512" s="1" t="s">
        <v>377</v>
      </c>
      <c r="B512" s="2" t="s">
        <v>378</v>
      </c>
      <c r="C512" s="2" t="s">
        <v>3</v>
      </c>
      <c r="D512" s="32">
        <f>D513</f>
        <v>1279.2</v>
      </c>
      <c r="E512" s="32">
        <f t="shared" ref="E512:K513" si="572">E513</f>
        <v>1279.2</v>
      </c>
      <c r="F512" s="32">
        <f t="shared" si="572"/>
        <v>0</v>
      </c>
      <c r="G512" s="32">
        <f t="shared" si="572"/>
        <v>0</v>
      </c>
      <c r="H512" s="32">
        <f t="shared" si="572"/>
        <v>-1279.2</v>
      </c>
      <c r="I512" s="32">
        <f t="shared" si="572"/>
        <v>-1279.2</v>
      </c>
      <c r="J512" s="32">
        <f t="shared" si="572"/>
        <v>0</v>
      </c>
      <c r="K512" s="32">
        <f t="shared" si="572"/>
        <v>0</v>
      </c>
      <c r="L512" s="17" t="e">
        <f t="shared" si="499"/>
        <v>#DIV/0!</v>
      </c>
      <c r="M512" s="17" t="e">
        <f t="shared" si="500"/>
        <v>#DIV/0!</v>
      </c>
      <c r="O512"/>
    </row>
    <row r="513" spans="1:16" ht="25.5" x14ac:dyDescent="0.2">
      <c r="A513" s="1" t="s">
        <v>32</v>
      </c>
      <c r="B513" s="2" t="s">
        <v>378</v>
      </c>
      <c r="C513" s="2" t="s">
        <v>33</v>
      </c>
      <c r="D513" s="32">
        <f>D514</f>
        <v>1279.2</v>
      </c>
      <c r="E513" s="32">
        <f t="shared" si="572"/>
        <v>1279.2</v>
      </c>
      <c r="F513" s="32">
        <f t="shared" si="572"/>
        <v>0</v>
      </c>
      <c r="G513" s="32">
        <f t="shared" si="572"/>
        <v>0</v>
      </c>
      <c r="H513" s="32">
        <f t="shared" si="572"/>
        <v>-1279.2</v>
      </c>
      <c r="I513" s="32">
        <f t="shared" si="572"/>
        <v>-1279.2</v>
      </c>
      <c r="J513" s="32">
        <f t="shared" si="572"/>
        <v>0</v>
      </c>
      <c r="K513" s="32">
        <f t="shared" si="572"/>
        <v>0</v>
      </c>
      <c r="L513" s="17" t="e">
        <f t="shared" si="499"/>
        <v>#DIV/0!</v>
      </c>
      <c r="M513" s="17" t="e">
        <f t="shared" si="500"/>
        <v>#DIV/0!</v>
      </c>
      <c r="O513"/>
    </row>
    <row r="514" spans="1:16" s="14" customFormat="1" ht="36" x14ac:dyDescent="0.2">
      <c r="A514" s="12" t="s">
        <v>34</v>
      </c>
      <c r="B514" s="13" t="s">
        <v>378</v>
      </c>
      <c r="C514" s="13" t="s">
        <v>35</v>
      </c>
      <c r="D514" s="33">
        <v>1279.2</v>
      </c>
      <c r="E514" s="33">
        <v>1279.2</v>
      </c>
      <c r="F514" s="33">
        <v>0</v>
      </c>
      <c r="G514" s="33">
        <v>0</v>
      </c>
      <c r="H514" s="33">
        <f>G514-E514</f>
        <v>-1279.2</v>
      </c>
      <c r="I514" s="33">
        <f>G514-D514</f>
        <v>-1279.2</v>
      </c>
      <c r="J514" s="33">
        <v>0</v>
      </c>
      <c r="K514" s="33">
        <v>0</v>
      </c>
      <c r="L514" s="18" t="e">
        <f t="shared" si="499"/>
        <v>#DIV/0!</v>
      </c>
      <c r="M514" s="18" t="e">
        <f t="shared" si="500"/>
        <v>#DIV/0!</v>
      </c>
      <c r="P514" s="60"/>
    </row>
    <row r="515" spans="1:16" ht="38.25" x14ac:dyDescent="0.2">
      <c r="A515" s="1" t="s">
        <v>379</v>
      </c>
      <c r="B515" s="2" t="s">
        <v>380</v>
      </c>
      <c r="C515" s="2" t="s">
        <v>3</v>
      </c>
      <c r="D515" s="32">
        <f>D516</f>
        <v>39.6</v>
      </c>
      <c r="E515" s="32">
        <f t="shared" ref="E515:E516" si="573">E516</f>
        <v>439.6</v>
      </c>
      <c r="F515" s="32">
        <f t="shared" ref="F515:F516" si="574">F516</f>
        <v>400</v>
      </c>
      <c r="G515" s="32">
        <f t="shared" ref="G515:G516" si="575">G516</f>
        <v>0</v>
      </c>
      <c r="H515" s="32">
        <f t="shared" ref="H515:H516" si="576">H516</f>
        <v>-439.6</v>
      </c>
      <c r="I515" s="32">
        <f t="shared" ref="I515:J516" si="577">I516</f>
        <v>-39.6</v>
      </c>
      <c r="J515" s="32">
        <f t="shared" si="577"/>
        <v>0</v>
      </c>
      <c r="K515" s="32">
        <f t="shared" ref="K515:K516" si="578">K516</f>
        <v>0</v>
      </c>
      <c r="L515" s="17" t="e">
        <f t="shared" si="499"/>
        <v>#DIV/0!</v>
      </c>
      <c r="M515" s="17" t="e">
        <f t="shared" si="500"/>
        <v>#DIV/0!</v>
      </c>
      <c r="O515"/>
    </row>
    <row r="516" spans="1:16" ht="25.5" x14ac:dyDescent="0.2">
      <c r="A516" s="1" t="s">
        <v>32</v>
      </c>
      <c r="B516" s="2" t="s">
        <v>380</v>
      </c>
      <c r="C516" s="2" t="s">
        <v>33</v>
      </c>
      <c r="D516" s="32">
        <f>D517</f>
        <v>39.6</v>
      </c>
      <c r="E516" s="32">
        <f t="shared" si="573"/>
        <v>439.6</v>
      </c>
      <c r="F516" s="32">
        <f t="shared" si="574"/>
        <v>400</v>
      </c>
      <c r="G516" s="32">
        <f t="shared" si="575"/>
        <v>0</v>
      </c>
      <c r="H516" s="32">
        <f t="shared" si="576"/>
        <v>-439.6</v>
      </c>
      <c r="I516" s="32">
        <f t="shared" si="577"/>
        <v>-39.6</v>
      </c>
      <c r="J516" s="32">
        <f t="shared" si="577"/>
        <v>0</v>
      </c>
      <c r="K516" s="32">
        <f t="shared" si="578"/>
        <v>0</v>
      </c>
      <c r="L516" s="17" t="e">
        <f t="shared" si="499"/>
        <v>#DIV/0!</v>
      </c>
      <c r="M516" s="17" t="e">
        <f t="shared" si="500"/>
        <v>#DIV/0!</v>
      </c>
      <c r="O516"/>
    </row>
    <row r="517" spans="1:16" s="14" customFormat="1" ht="36" x14ac:dyDescent="0.2">
      <c r="A517" s="12" t="s">
        <v>34</v>
      </c>
      <c r="B517" s="13" t="s">
        <v>380</v>
      </c>
      <c r="C517" s="13" t="s">
        <v>35</v>
      </c>
      <c r="D517" s="33">
        <v>39.6</v>
      </c>
      <c r="E517" s="33">
        <v>439.6</v>
      </c>
      <c r="F517" s="33">
        <v>400</v>
      </c>
      <c r="G517" s="33">
        <v>0</v>
      </c>
      <c r="H517" s="33">
        <f>G517-E517</f>
        <v>-439.6</v>
      </c>
      <c r="I517" s="33">
        <f>G517-D517</f>
        <v>-39.6</v>
      </c>
      <c r="J517" s="33">
        <v>0</v>
      </c>
      <c r="K517" s="33">
        <v>0</v>
      </c>
      <c r="L517" s="18" t="e">
        <f t="shared" si="499"/>
        <v>#DIV/0!</v>
      </c>
      <c r="M517" s="18" t="e">
        <f t="shared" si="500"/>
        <v>#DIV/0!</v>
      </c>
      <c r="P517" s="60"/>
    </row>
    <row r="518" spans="1:16" s="8" customFormat="1" ht="63.75" x14ac:dyDescent="0.2">
      <c r="A518" s="6" t="s">
        <v>381</v>
      </c>
      <c r="B518" s="7" t="s">
        <v>382</v>
      </c>
      <c r="C518" s="7" t="s">
        <v>3</v>
      </c>
      <c r="D518" s="31">
        <f>D519+D522</f>
        <v>0</v>
      </c>
      <c r="E518" s="31">
        <f t="shared" ref="E518:K518" si="579">E519+E522</f>
        <v>6914.1</v>
      </c>
      <c r="F518" s="31">
        <f t="shared" si="579"/>
        <v>6914.1</v>
      </c>
      <c r="G518" s="31">
        <f t="shared" si="579"/>
        <v>6914.1</v>
      </c>
      <c r="H518" s="31">
        <f t="shared" si="579"/>
        <v>0</v>
      </c>
      <c r="I518" s="31">
        <f t="shared" si="579"/>
        <v>6914.1</v>
      </c>
      <c r="J518" s="31">
        <f t="shared" ref="J518" si="580">J519+J522</f>
        <v>6914.1</v>
      </c>
      <c r="K518" s="31">
        <f t="shared" si="579"/>
        <v>6914</v>
      </c>
      <c r="L518" s="16">
        <f t="shared" ref="L518:L581" si="581">K518/G518</f>
        <v>0.99998553680160829</v>
      </c>
      <c r="M518" s="16">
        <f t="shared" ref="M518:M581" si="582">K518/J518</f>
        <v>0.99998553680160829</v>
      </c>
      <c r="P518" s="59"/>
    </row>
    <row r="519" spans="1:16" ht="25.5" x14ac:dyDescent="0.2">
      <c r="A519" s="1" t="s">
        <v>377</v>
      </c>
      <c r="B519" s="2" t="s">
        <v>383</v>
      </c>
      <c r="C519" s="2" t="s">
        <v>3</v>
      </c>
      <c r="D519" s="32">
        <f>D520</f>
        <v>0</v>
      </c>
      <c r="E519" s="32">
        <f t="shared" ref="E519:E520" si="583">E520</f>
        <v>6706.6</v>
      </c>
      <c r="F519" s="32">
        <f t="shared" ref="F519:F520" si="584">F520</f>
        <v>6706.6</v>
      </c>
      <c r="G519" s="32">
        <f t="shared" ref="G519:G520" si="585">G520</f>
        <v>6706.6</v>
      </c>
      <c r="H519" s="32">
        <f t="shared" ref="H519:H520" si="586">H520</f>
        <v>0</v>
      </c>
      <c r="I519" s="32">
        <f t="shared" ref="I519:J520" si="587">I520</f>
        <v>6706.6</v>
      </c>
      <c r="J519" s="32">
        <f t="shared" si="587"/>
        <v>6706.6</v>
      </c>
      <c r="K519" s="32">
        <f t="shared" ref="K519:K520" si="588">K520</f>
        <v>6706.6</v>
      </c>
      <c r="L519" s="17">
        <f t="shared" si="581"/>
        <v>1</v>
      </c>
      <c r="M519" s="17">
        <f t="shared" si="582"/>
        <v>1</v>
      </c>
      <c r="O519"/>
    </row>
    <row r="520" spans="1:16" x14ac:dyDescent="0.2">
      <c r="A520" s="1" t="s">
        <v>18</v>
      </c>
      <c r="B520" s="2" t="s">
        <v>383</v>
      </c>
      <c r="C520" s="2" t="s">
        <v>19</v>
      </c>
      <c r="D520" s="32">
        <f>D521</f>
        <v>0</v>
      </c>
      <c r="E520" s="32">
        <f t="shared" si="583"/>
        <v>6706.6</v>
      </c>
      <c r="F520" s="32">
        <f t="shared" si="584"/>
        <v>6706.6</v>
      </c>
      <c r="G520" s="32">
        <f t="shared" si="585"/>
        <v>6706.6</v>
      </c>
      <c r="H520" s="32">
        <f t="shared" si="586"/>
        <v>0</v>
      </c>
      <c r="I520" s="32">
        <f t="shared" si="587"/>
        <v>6706.6</v>
      </c>
      <c r="J520" s="32">
        <f t="shared" si="587"/>
        <v>6706.6</v>
      </c>
      <c r="K520" s="32">
        <f t="shared" si="588"/>
        <v>6706.6</v>
      </c>
      <c r="L520" s="17">
        <f t="shared" si="581"/>
        <v>1</v>
      </c>
      <c r="M520" s="17">
        <f t="shared" si="582"/>
        <v>1</v>
      </c>
      <c r="O520"/>
    </row>
    <row r="521" spans="1:16" s="14" customFormat="1" ht="24" x14ac:dyDescent="0.2">
      <c r="A521" s="12" t="s">
        <v>38</v>
      </c>
      <c r="B521" s="13" t="s">
        <v>383</v>
      </c>
      <c r="C521" s="13" t="s">
        <v>39</v>
      </c>
      <c r="D521" s="33">
        <v>0</v>
      </c>
      <c r="E521" s="33">
        <v>6706.6</v>
      </c>
      <c r="F521" s="33">
        <v>6706.6</v>
      </c>
      <c r="G521" s="33">
        <v>6706.6</v>
      </c>
      <c r="H521" s="33">
        <f>G521-E521</f>
        <v>0</v>
      </c>
      <c r="I521" s="33">
        <f>G521-D521</f>
        <v>6706.6</v>
      </c>
      <c r="J521" s="33">
        <v>6706.6</v>
      </c>
      <c r="K521" s="33">
        <v>6706.6</v>
      </c>
      <c r="L521" s="18">
        <f t="shared" si="581"/>
        <v>1</v>
      </c>
      <c r="M521" s="18">
        <f t="shared" si="582"/>
        <v>1</v>
      </c>
      <c r="P521" s="60"/>
    </row>
    <row r="522" spans="1:16" ht="38.25" x14ac:dyDescent="0.2">
      <c r="A522" s="1" t="s">
        <v>379</v>
      </c>
      <c r="B522" s="2" t="s">
        <v>384</v>
      </c>
      <c r="C522" s="2" t="s">
        <v>3</v>
      </c>
      <c r="D522" s="32">
        <f>D523</f>
        <v>0</v>
      </c>
      <c r="E522" s="32">
        <f t="shared" ref="E522:E523" si="589">E523</f>
        <v>207.5</v>
      </c>
      <c r="F522" s="32">
        <f t="shared" ref="F522:F523" si="590">F523</f>
        <v>207.5</v>
      </c>
      <c r="G522" s="32">
        <f t="shared" ref="G522:G523" si="591">G523</f>
        <v>207.5</v>
      </c>
      <c r="H522" s="32">
        <f t="shared" ref="H522:H523" si="592">H523</f>
        <v>0</v>
      </c>
      <c r="I522" s="32">
        <f t="shared" ref="I522:J523" si="593">I523</f>
        <v>207.5</v>
      </c>
      <c r="J522" s="32">
        <f t="shared" si="593"/>
        <v>207.5</v>
      </c>
      <c r="K522" s="32">
        <f t="shared" ref="K522:K523" si="594">K523</f>
        <v>207.4</v>
      </c>
      <c r="L522" s="17">
        <f t="shared" si="581"/>
        <v>0.99951807228915668</v>
      </c>
      <c r="M522" s="17">
        <f t="shared" si="582"/>
        <v>0.99951807228915668</v>
      </c>
      <c r="O522"/>
    </row>
    <row r="523" spans="1:16" x14ac:dyDescent="0.2">
      <c r="A523" s="1" t="s">
        <v>18</v>
      </c>
      <c r="B523" s="2" t="s">
        <v>384</v>
      </c>
      <c r="C523" s="2" t="s">
        <v>19</v>
      </c>
      <c r="D523" s="32">
        <f>D524</f>
        <v>0</v>
      </c>
      <c r="E523" s="32">
        <f t="shared" si="589"/>
        <v>207.5</v>
      </c>
      <c r="F523" s="32">
        <f t="shared" si="590"/>
        <v>207.5</v>
      </c>
      <c r="G523" s="32">
        <f t="shared" si="591"/>
        <v>207.5</v>
      </c>
      <c r="H523" s="32">
        <f t="shared" si="592"/>
        <v>0</v>
      </c>
      <c r="I523" s="32">
        <f t="shared" si="593"/>
        <v>207.5</v>
      </c>
      <c r="J523" s="32">
        <f t="shared" si="593"/>
        <v>207.5</v>
      </c>
      <c r="K523" s="32">
        <f t="shared" si="594"/>
        <v>207.4</v>
      </c>
      <c r="L523" s="17">
        <f t="shared" si="581"/>
        <v>0.99951807228915668</v>
      </c>
      <c r="M523" s="17">
        <f t="shared" si="582"/>
        <v>0.99951807228915668</v>
      </c>
      <c r="O523"/>
    </row>
    <row r="524" spans="1:16" s="14" customFormat="1" ht="24" x14ac:dyDescent="0.2">
      <c r="A524" s="12" t="s">
        <v>38</v>
      </c>
      <c r="B524" s="13" t="s">
        <v>384</v>
      </c>
      <c r="C524" s="13" t="s">
        <v>39</v>
      </c>
      <c r="D524" s="33">
        <v>0</v>
      </c>
      <c r="E524" s="33">
        <v>207.5</v>
      </c>
      <c r="F524" s="33">
        <v>207.5</v>
      </c>
      <c r="G524" s="33">
        <v>207.5</v>
      </c>
      <c r="H524" s="33">
        <f>G524-E524</f>
        <v>0</v>
      </c>
      <c r="I524" s="33">
        <f>G524-D524</f>
        <v>207.5</v>
      </c>
      <c r="J524" s="33">
        <v>207.5</v>
      </c>
      <c r="K524" s="33">
        <v>207.4</v>
      </c>
      <c r="L524" s="18">
        <f t="shared" si="581"/>
        <v>0.99951807228915668</v>
      </c>
      <c r="M524" s="18">
        <f t="shared" si="582"/>
        <v>0.99951807228915668</v>
      </c>
      <c r="P524" s="60"/>
    </row>
    <row r="525" spans="1:16" s="8" customFormat="1" ht="25.5" x14ac:dyDescent="0.2">
      <c r="A525" s="6" t="s">
        <v>385</v>
      </c>
      <c r="B525" s="7" t="s">
        <v>386</v>
      </c>
      <c r="C525" s="7" t="s">
        <v>3</v>
      </c>
      <c r="D525" s="31">
        <f>D526+D529</f>
        <v>0</v>
      </c>
      <c r="E525" s="31">
        <f t="shared" ref="E525" si="595">E526+E529</f>
        <v>48435.3</v>
      </c>
      <c r="F525" s="31">
        <f t="shared" ref="F525" si="596">F526+F529</f>
        <v>48435.3</v>
      </c>
      <c r="G525" s="31">
        <f t="shared" ref="G525" si="597">G526+G529</f>
        <v>48435.3</v>
      </c>
      <c r="H525" s="31">
        <f t="shared" ref="H525" si="598">H526+H529</f>
        <v>0</v>
      </c>
      <c r="I525" s="31">
        <f t="shared" ref="I525:J525" si="599">I526+I529</f>
        <v>48435.3</v>
      </c>
      <c r="J525" s="31">
        <f t="shared" si="599"/>
        <v>48435.3</v>
      </c>
      <c r="K525" s="31">
        <f t="shared" ref="K525" si="600">K526+K529</f>
        <v>48435.200000000004</v>
      </c>
      <c r="L525" s="16">
        <f t="shared" si="581"/>
        <v>0.99999793539009774</v>
      </c>
      <c r="M525" s="16">
        <f t="shared" si="582"/>
        <v>0.99999793539009774</v>
      </c>
      <c r="P525" s="59"/>
    </row>
    <row r="526" spans="1:16" ht="25.5" x14ac:dyDescent="0.2">
      <c r="A526" s="1" t="s">
        <v>377</v>
      </c>
      <c r="B526" s="2" t="s">
        <v>387</v>
      </c>
      <c r="C526" s="2" t="s">
        <v>3</v>
      </c>
      <c r="D526" s="32">
        <f>D527</f>
        <v>0</v>
      </c>
      <c r="E526" s="32">
        <f t="shared" ref="E526:E527" si="601">E527</f>
        <v>47950.9</v>
      </c>
      <c r="F526" s="32">
        <f t="shared" ref="F526:F527" si="602">F527</f>
        <v>47950.9</v>
      </c>
      <c r="G526" s="32">
        <f t="shared" ref="G526:G527" si="603">G527</f>
        <v>47950.9</v>
      </c>
      <c r="H526" s="32">
        <f t="shared" ref="H526:H527" si="604">H527</f>
        <v>0</v>
      </c>
      <c r="I526" s="32">
        <f t="shared" ref="I526:J527" si="605">I527</f>
        <v>47950.9</v>
      </c>
      <c r="J526" s="32">
        <f t="shared" si="605"/>
        <v>47950.9</v>
      </c>
      <c r="K526" s="32">
        <f t="shared" ref="K526:K527" si="606">K527</f>
        <v>47950.9</v>
      </c>
      <c r="L526" s="17">
        <f t="shared" si="581"/>
        <v>1</v>
      </c>
      <c r="M526" s="17">
        <f t="shared" si="582"/>
        <v>1</v>
      </c>
      <c r="O526"/>
    </row>
    <row r="527" spans="1:16" x14ac:dyDescent="0.2">
      <c r="A527" s="1" t="s">
        <v>18</v>
      </c>
      <c r="B527" s="2" t="s">
        <v>387</v>
      </c>
      <c r="C527" s="2" t="s">
        <v>19</v>
      </c>
      <c r="D527" s="32">
        <f>D528</f>
        <v>0</v>
      </c>
      <c r="E527" s="32">
        <f t="shared" si="601"/>
        <v>47950.9</v>
      </c>
      <c r="F527" s="32">
        <f t="shared" si="602"/>
        <v>47950.9</v>
      </c>
      <c r="G527" s="32">
        <f t="shared" si="603"/>
        <v>47950.9</v>
      </c>
      <c r="H527" s="32">
        <f t="shared" si="604"/>
        <v>0</v>
      </c>
      <c r="I527" s="32">
        <f t="shared" si="605"/>
        <v>47950.9</v>
      </c>
      <c r="J527" s="32">
        <f t="shared" si="605"/>
        <v>47950.9</v>
      </c>
      <c r="K527" s="32">
        <f t="shared" si="606"/>
        <v>47950.9</v>
      </c>
      <c r="L527" s="17">
        <f t="shared" si="581"/>
        <v>1</v>
      </c>
      <c r="M527" s="17">
        <f t="shared" si="582"/>
        <v>1</v>
      </c>
      <c r="O527"/>
    </row>
    <row r="528" spans="1:16" s="14" customFormat="1" ht="24" x14ac:dyDescent="0.2">
      <c r="A528" s="12" t="s">
        <v>38</v>
      </c>
      <c r="B528" s="13" t="s">
        <v>387</v>
      </c>
      <c r="C528" s="13" t="s">
        <v>39</v>
      </c>
      <c r="D528" s="33">
        <v>0</v>
      </c>
      <c r="E528" s="33">
        <v>47950.9</v>
      </c>
      <c r="F528" s="33">
        <v>47950.9</v>
      </c>
      <c r="G528" s="33">
        <v>47950.9</v>
      </c>
      <c r="H528" s="33">
        <f>G528-E528</f>
        <v>0</v>
      </c>
      <c r="I528" s="33">
        <f>G528-D528</f>
        <v>47950.9</v>
      </c>
      <c r="J528" s="33">
        <v>47950.9</v>
      </c>
      <c r="K528" s="33">
        <v>47950.9</v>
      </c>
      <c r="L528" s="18">
        <f t="shared" si="581"/>
        <v>1</v>
      </c>
      <c r="M528" s="18">
        <f t="shared" si="582"/>
        <v>1</v>
      </c>
      <c r="P528" s="60"/>
    </row>
    <row r="529" spans="1:16" ht="38.25" x14ac:dyDescent="0.2">
      <c r="A529" s="1" t="s">
        <v>379</v>
      </c>
      <c r="B529" s="2" t="s">
        <v>388</v>
      </c>
      <c r="C529" s="2" t="s">
        <v>3</v>
      </c>
      <c r="D529" s="32">
        <f>D530</f>
        <v>0</v>
      </c>
      <c r="E529" s="32">
        <f t="shared" ref="E529:E530" si="607">E530</f>
        <v>484.4</v>
      </c>
      <c r="F529" s="32">
        <f t="shared" ref="F529:F530" si="608">F530</f>
        <v>484.4</v>
      </c>
      <c r="G529" s="32">
        <f t="shared" ref="G529:G530" si="609">G530</f>
        <v>484.4</v>
      </c>
      <c r="H529" s="32">
        <f t="shared" ref="H529:H530" si="610">H530</f>
        <v>0</v>
      </c>
      <c r="I529" s="32">
        <f t="shared" ref="I529:J530" si="611">I530</f>
        <v>484.4</v>
      </c>
      <c r="J529" s="32">
        <f t="shared" si="611"/>
        <v>484.4</v>
      </c>
      <c r="K529" s="32">
        <f t="shared" ref="K529:K530" si="612">K530</f>
        <v>484.3</v>
      </c>
      <c r="L529" s="17">
        <f t="shared" si="581"/>
        <v>0.99979355904211398</v>
      </c>
      <c r="M529" s="17">
        <f t="shared" si="582"/>
        <v>0.99979355904211398</v>
      </c>
      <c r="O529"/>
    </row>
    <row r="530" spans="1:16" x14ac:dyDescent="0.2">
      <c r="A530" s="1" t="s">
        <v>18</v>
      </c>
      <c r="B530" s="2" t="s">
        <v>388</v>
      </c>
      <c r="C530" s="2" t="s">
        <v>19</v>
      </c>
      <c r="D530" s="32">
        <f>D531</f>
        <v>0</v>
      </c>
      <c r="E530" s="32">
        <f t="shared" si="607"/>
        <v>484.4</v>
      </c>
      <c r="F530" s="32">
        <f t="shared" si="608"/>
        <v>484.4</v>
      </c>
      <c r="G530" s="32">
        <f t="shared" si="609"/>
        <v>484.4</v>
      </c>
      <c r="H530" s="32">
        <f t="shared" si="610"/>
        <v>0</v>
      </c>
      <c r="I530" s="32">
        <f t="shared" si="611"/>
        <v>484.4</v>
      </c>
      <c r="J530" s="32">
        <f t="shared" si="611"/>
        <v>484.4</v>
      </c>
      <c r="K530" s="32">
        <f t="shared" si="612"/>
        <v>484.3</v>
      </c>
      <c r="L530" s="17">
        <f t="shared" si="581"/>
        <v>0.99979355904211398</v>
      </c>
      <c r="M530" s="17">
        <f t="shared" si="582"/>
        <v>0.99979355904211398</v>
      </c>
      <c r="O530"/>
    </row>
    <row r="531" spans="1:16" s="14" customFormat="1" ht="24" x14ac:dyDescent="0.2">
      <c r="A531" s="12" t="s">
        <v>38</v>
      </c>
      <c r="B531" s="13" t="s">
        <v>388</v>
      </c>
      <c r="C531" s="13" t="s">
        <v>39</v>
      </c>
      <c r="D531" s="33">
        <v>0</v>
      </c>
      <c r="E531" s="33">
        <v>484.4</v>
      </c>
      <c r="F531" s="33">
        <v>484.4</v>
      </c>
      <c r="G531" s="33">
        <v>484.4</v>
      </c>
      <c r="H531" s="33">
        <f>G531-E531</f>
        <v>0</v>
      </c>
      <c r="I531" s="33">
        <f>G531-D531</f>
        <v>484.4</v>
      </c>
      <c r="J531" s="33">
        <v>484.4</v>
      </c>
      <c r="K531" s="33">
        <v>484.3</v>
      </c>
      <c r="L531" s="18">
        <f t="shared" si="581"/>
        <v>0.99979355904211398</v>
      </c>
      <c r="M531" s="18">
        <f t="shared" si="582"/>
        <v>0.99979355904211398</v>
      </c>
      <c r="P531" s="60"/>
    </row>
    <row r="532" spans="1:16" s="8" customFormat="1" ht="25.5" x14ac:dyDescent="0.2">
      <c r="A532" s="6" t="s">
        <v>389</v>
      </c>
      <c r="B532" s="7" t="s">
        <v>390</v>
      </c>
      <c r="C532" s="7" t="s">
        <v>3</v>
      </c>
      <c r="D532" s="31">
        <f>D533+D536</f>
        <v>3092.8</v>
      </c>
      <c r="E532" s="31">
        <f t="shared" ref="E532" si="613">E533+E536</f>
        <v>3092.8</v>
      </c>
      <c r="F532" s="31">
        <f t="shared" ref="F532" si="614">F533+F536</f>
        <v>0</v>
      </c>
      <c r="G532" s="31">
        <f t="shared" ref="G532" si="615">G533+G536</f>
        <v>2300</v>
      </c>
      <c r="H532" s="31">
        <f t="shared" ref="H532" si="616">H533+H536</f>
        <v>-792.8</v>
      </c>
      <c r="I532" s="31">
        <f t="shared" ref="I532:J532" si="617">I533+I536</f>
        <v>-792.8</v>
      </c>
      <c r="J532" s="31">
        <f t="shared" si="617"/>
        <v>2300</v>
      </c>
      <c r="K532" s="31">
        <f t="shared" ref="K532" si="618">K533+K536</f>
        <v>1000</v>
      </c>
      <c r="L532" s="16">
        <f t="shared" si="581"/>
        <v>0.43478260869565216</v>
      </c>
      <c r="M532" s="16">
        <f t="shared" si="582"/>
        <v>0.43478260869565216</v>
      </c>
      <c r="P532" s="59"/>
    </row>
    <row r="533" spans="1:16" ht="25.5" x14ac:dyDescent="0.2">
      <c r="A533" s="1" t="s">
        <v>377</v>
      </c>
      <c r="B533" s="2" t="s">
        <v>391</v>
      </c>
      <c r="C533" s="2" t="s">
        <v>3</v>
      </c>
      <c r="D533" s="32">
        <f>D534</f>
        <v>3000</v>
      </c>
      <c r="E533" s="32">
        <f t="shared" ref="E533:E534" si="619">E534</f>
        <v>3000</v>
      </c>
      <c r="F533" s="32">
        <f t="shared" ref="F533:F534" si="620">F534</f>
        <v>0</v>
      </c>
      <c r="G533" s="32">
        <f t="shared" ref="G533:G534" si="621">G534</f>
        <v>2231</v>
      </c>
      <c r="H533" s="32">
        <f t="shared" ref="H533:H534" si="622">H534</f>
        <v>-769</v>
      </c>
      <c r="I533" s="32">
        <f t="shared" ref="I533:J534" si="623">I534</f>
        <v>-769</v>
      </c>
      <c r="J533" s="32">
        <f t="shared" si="623"/>
        <v>2231</v>
      </c>
      <c r="K533" s="32">
        <f t="shared" ref="K533:K534" si="624">K534</f>
        <v>970</v>
      </c>
      <c r="L533" s="17">
        <f t="shared" si="581"/>
        <v>0.43478260869565216</v>
      </c>
      <c r="M533" s="17">
        <f t="shared" si="582"/>
        <v>0.43478260869565216</v>
      </c>
      <c r="O533"/>
    </row>
    <row r="534" spans="1:16" ht="25.5" x14ac:dyDescent="0.2">
      <c r="A534" s="1" t="s">
        <v>32</v>
      </c>
      <c r="B534" s="2" t="s">
        <v>391</v>
      </c>
      <c r="C534" s="2" t="s">
        <v>33</v>
      </c>
      <c r="D534" s="32">
        <f>D535</f>
        <v>3000</v>
      </c>
      <c r="E534" s="32">
        <f t="shared" si="619"/>
        <v>3000</v>
      </c>
      <c r="F534" s="32">
        <f t="shared" si="620"/>
        <v>0</v>
      </c>
      <c r="G534" s="32">
        <f t="shared" si="621"/>
        <v>2231</v>
      </c>
      <c r="H534" s="32">
        <f t="shared" si="622"/>
        <v>-769</v>
      </c>
      <c r="I534" s="32">
        <f t="shared" si="623"/>
        <v>-769</v>
      </c>
      <c r="J534" s="32">
        <f t="shared" si="623"/>
        <v>2231</v>
      </c>
      <c r="K534" s="32">
        <f t="shared" si="624"/>
        <v>970</v>
      </c>
      <c r="L534" s="17">
        <f t="shared" si="581"/>
        <v>0.43478260869565216</v>
      </c>
      <c r="M534" s="17">
        <f t="shared" si="582"/>
        <v>0.43478260869565216</v>
      </c>
      <c r="O534"/>
    </row>
    <row r="535" spans="1:16" s="14" customFormat="1" ht="36" x14ac:dyDescent="0.2">
      <c r="A535" s="12" t="s">
        <v>34</v>
      </c>
      <c r="B535" s="13" t="s">
        <v>391</v>
      </c>
      <c r="C535" s="13" t="s">
        <v>35</v>
      </c>
      <c r="D535" s="33">
        <v>3000</v>
      </c>
      <c r="E535" s="33">
        <v>3000</v>
      </c>
      <c r="F535" s="33">
        <v>0</v>
      </c>
      <c r="G535" s="33">
        <v>2231</v>
      </c>
      <c r="H535" s="33">
        <f>G535-E535</f>
        <v>-769</v>
      </c>
      <c r="I535" s="33">
        <f>G535-D535</f>
        <v>-769</v>
      </c>
      <c r="J535" s="33">
        <v>2231</v>
      </c>
      <c r="K535" s="33">
        <v>970</v>
      </c>
      <c r="L535" s="18">
        <f t="shared" si="581"/>
        <v>0.43478260869565216</v>
      </c>
      <c r="M535" s="18">
        <f t="shared" si="582"/>
        <v>0.43478260869565216</v>
      </c>
      <c r="P535" s="60"/>
    </row>
    <row r="536" spans="1:16" ht="38.25" x14ac:dyDescent="0.2">
      <c r="A536" s="1" t="s">
        <v>379</v>
      </c>
      <c r="B536" s="2" t="s">
        <v>392</v>
      </c>
      <c r="C536" s="2" t="s">
        <v>3</v>
      </c>
      <c r="D536" s="32">
        <f>D537</f>
        <v>92.8</v>
      </c>
      <c r="E536" s="32">
        <f t="shared" ref="E536:K537" si="625">E537</f>
        <v>92.8</v>
      </c>
      <c r="F536" s="32">
        <f t="shared" si="625"/>
        <v>0</v>
      </c>
      <c r="G536" s="32">
        <f t="shared" si="625"/>
        <v>69</v>
      </c>
      <c r="H536" s="32">
        <f t="shared" si="625"/>
        <v>-23.799999999999997</v>
      </c>
      <c r="I536" s="32">
        <f t="shared" si="625"/>
        <v>-23.799999999999997</v>
      </c>
      <c r="J536" s="32">
        <f t="shared" si="625"/>
        <v>69</v>
      </c>
      <c r="K536" s="32">
        <f t="shared" si="625"/>
        <v>30</v>
      </c>
      <c r="L536" s="17">
        <f t="shared" si="581"/>
        <v>0.43478260869565216</v>
      </c>
      <c r="M536" s="17">
        <f t="shared" si="582"/>
        <v>0.43478260869565216</v>
      </c>
      <c r="O536"/>
    </row>
    <row r="537" spans="1:16" ht="25.5" x14ac:dyDescent="0.2">
      <c r="A537" s="1" t="s">
        <v>32</v>
      </c>
      <c r="B537" s="2" t="s">
        <v>392</v>
      </c>
      <c r="C537" s="2" t="s">
        <v>33</v>
      </c>
      <c r="D537" s="32">
        <f>D538</f>
        <v>92.8</v>
      </c>
      <c r="E537" s="32">
        <f t="shared" si="625"/>
        <v>92.8</v>
      </c>
      <c r="F537" s="32">
        <f t="shared" si="625"/>
        <v>0</v>
      </c>
      <c r="G537" s="32">
        <f t="shared" si="625"/>
        <v>69</v>
      </c>
      <c r="H537" s="32">
        <f t="shared" si="625"/>
        <v>-23.799999999999997</v>
      </c>
      <c r="I537" s="32">
        <f t="shared" si="625"/>
        <v>-23.799999999999997</v>
      </c>
      <c r="J537" s="32">
        <f t="shared" si="625"/>
        <v>69</v>
      </c>
      <c r="K537" s="32">
        <f t="shared" si="625"/>
        <v>30</v>
      </c>
      <c r="L537" s="17">
        <f t="shared" si="581"/>
        <v>0.43478260869565216</v>
      </c>
      <c r="M537" s="17">
        <f t="shared" si="582"/>
        <v>0.43478260869565216</v>
      </c>
      <c r="O537"/>
    </row>
    <row r="538" spans="1:16" s="14" customFormat="1" ht="36" x14ac:dyDescent="0.2">
      <c r="A538" s="12" t="s">
        <v>34</v>
      </c>
      <c r="B538" s="13" t="s">
        <v>392</v>
      </c>
      <c r="C538" s="13" t="s">
        <v>35</v>
      </c>
      <c r="D538" s="33">
        <v>92.8</v>
      </c>
      <c r="E538" s="33">
        <v>92.8</v>
      </c>
      <c r="F538" s="33">
        <v>0</v>
      </c>
      <c r="G538" s="33">
        <v>69</v>
      </c>
      <c r="H538" s="33">
        <f>G538-E538</f>
        <v>-23.799999999999997</v>
      </c>
      <c r="I538" s="33">
        <f>G538-D538</f>
        <v>-23.799999999999997</v>
      </c>
      <c r="J538" s="33">
        <v>69</v>
      </c>
      <c r="K538" s="33">
        <v>30</v>
      </c>
      <c r="L538" s="18">
        <f t="shared" si="581"/>
        <v>0.43478260869565216</v>
      </c>
      <c r="M538" s="18">
        <f t="shared" si="582"/>
        <v>0.43478260869565216</v>
      </c>
      <c r="P538" s="60"/>
    </row>
    <row r="539" spans="1:16" s="8" customFormat="1" ht="38.25" x14ac:dyDescent="0.2">
      <c r="A539" s="6" t="s">
        <v>393</v>
      </c>
      <c r="B539" s="7" t="s">
        <v>394</v>
      </c>
      <c r="C539" s="7" t="s">
        <v>3</v>
      </c>
      <c r="D539" s="31">
        <f>D540+D543</f>
        <v>4508.1000000000004</v>
      </c>
      <c r="E539" s="31">
        <f t="shared" ref="E539" si="626">E540+E543</f>
        <v>7292.8</v>
      </c>
      <c r="F539" s="31">
        <f t="shared" ref="F539" si="627">F540+F543</f>
        <v>2784.7</v>
      </c>
      <c r="G539" s="31">
        <f t="shared" ref="G539" si="628">G540+G543</f>
        <v>0</v>
      </c>
      <c r="H539" s="31">
        <f t="shared" ref="H539" si="629">H540+H543</f>
        <v>-7292.8</v>
      </c>
      <c r="I539" s="31">
        <f t="shared" ref="I539:J539" si="630">I540+I543</f>
        <v>-4508.1000000000004</v>
      </c>
      <c r="J539" s="31">
        <f t="shared" si="630"/>
        <v>0</v>
      </c>
      <c r="K539" s="31">
        <f t="shared" ref="K539" si="631">K540+K543</f>
        <v>0</v>
      </c>
      <c r="L539" s="16" t="e">
        <f t="shared" si="581"/>
        <v>#DIV/0!</v>
      </c>
      <c r="M539" s="16" t="e">
        <f t="shared" si="582"/>
        <v>#DIV/0!</v>
      </c>
      <c r="P539" s="59"/>
    </row>
    <row r="540" spans="1:16" ht="25.5" x14ac:dyDescent="0.2">
      <c r="A540" s="1" t="s">
        <v>377</v>
      </c>
      <c r="B540" s="2" t="s">
        <v>395</v>
      </c>
      <c r="C540" s="2" t="s">
        <v>3</v>
      </c>
      <c r="D540" s="32">
        <f>D541</f>
        <v>4372.8</v>
      </c>
      <c r="E540" s="32">
        <f t="shared" ref="E540:E541" si="632">E541</f>
        <v>4372.8</v>
      </c>
      <c r="F540" s="32">
        <f t="shared" ref="F540:F541" si="633">F541</f>
        <v>0</v>
      </c>
      <c r="G540" s="32">
        <f t="shared" ref="G540:G541" si="634">G541</f>
        <v>0</v>
      </c>
      <c r="H540" s="32">
        <f t="shared" ref="H540:H541" si="635">H541</f>
        <v>-4372.8</v>
      </c>
      <c r="I540" s="32">
        <f t="shared" ref="I540:J541" si="636">I541</f>
        <v>-4372.8</v>
      </c>
      <c r="J540" s="32">
        <f t="shared" si="636"/>
        <v>0</v>
      </c>
      <c r="K540" s="32">
        <f t="shared" ref="K540:K541" si="637">K541</f>
        <v>0</v>
      </c>
      <c r="L540" s="17" t="e">
        <f t="shared" si="581"/>
        <v>#DIV/0!</v>
      </c>
      <c r="M540" s="17" t="e">
        <f t="shared" si="582"/>
        <v>#DIV/0!</v>
      </c>
      <c r="O540"/>
    </row>
    <row r="541" spans="1:16" ht="25.5" x14ac:dyDescent="0.2">
      <c r="A541" s="1" t="s">
        <v>32</v>
      </c>
      <c r="B541" s="2" t="s">
        <v>395</v>
      </c>
      <c r="C541" s="2" t="s">
        <v>33</v>
      </c>
      <c r="D541" s="32">
        <f>D542</f>
        <v>4372.8</v>
      </c>
      <c r="E541" s="32">
        <f t="shared" si="632"/>
        <v>4372.8</v>
      </c>
      <c r="F541" s="32">
        <f t="shared" si="633"/>
        <v>0</v>
      </c>
      <c r="G541" s="32">
        <f t="shared" si="634"/>
        <v>0</v>
      </c>
      <c r="H541" s="32">
        <f t="shared" si="635"/>
        <v>-4372.8</v>
      </c>
      <c r="I541" s="32">
        <f t="shared" si="636"/>
        <v>-4372.8</v>
      </c>
      <c r="J541" s="32">
        <f t="shared" si="636"/>
        <v>0</v>
      </c>
      <c r="K541" s="32">
        <f t="shared" si="637"/>
        <v>0</v>
      </c>
      <c r="L541" s="17" t="e">
        <f t="shared" si="581"/>
        <v>#DIV/0!</v>
      </c>
      <c r="M541" s="17" t="e">
        <f t="shared" si="582"/>
        <v>#DIV/0!</v>
      </c>
      <c r="O541"/>
    </row>
    <row r="542" spans="1:16" s="14" customFormat="1" ht="36" x14ac:dyDescent="0.2">
      <c r="A542" s="12" t="s">
        <v>34</v>
      </c>
      <c r="B542" s="13" t="s">
        <v>395</v>
      </c>
      <c r="C542" s="13" t="s">
        <v>35</v>
      </c>
      <c r="D542" s="33">
        <v>4372.8</v>
      </c>
      <c r="E542" s="33">
        <v>4372.8</v>
      </c>
      <c r="F542" s="33">
        <v>0</v>
      </c>
      <c r="G542" s="33">
        <v>0</v>
      </c>
      <c r="H542" s="33">
        <f>G542-E542</f>
        <v>-4372.8</v>
      </c>
      <c r="I542" s="33">
        <f>G542-D542</f>
        <v>-4372.8</v>
      </c>
      <c r="J542" s="33">
        <v>0</v>
      </c>
      <c r="K542" s="33">
        <v>0</v>
      </c>
      <c r="L542" s="18" t="e">
        <f t="shared" si="581"/>
        <v>#DIV/0!</v>
      </c>
      <c r="M542" s="18" t="e">
        <f t="shared" si="582"/>
        <v>#DIV/0!</v>
      </c>
      <c r="P542" s="60"/>
    </row>
    <row r="543" spans="1:16" ht="38.25" x14ac:dyDescent="0.2">
      <c r="A543" s="1" t="s">
        <v>379</v>
      </c>
      <c r="B543" s="2" t="s">
        <v>396</v>
      </c>
      <c r="C543" s="2" t="s">
        <v>3</v>
      </c>
      <c r="D543" s="32">
        <f>D544</f>
        <v>135.30000000000001</v>
      </c>
      <c r="E543" s="32">
        <f t="shared" ref="E543:E544" si="638">E544</f>
        <v>2920</v>
      </c>
      <c r="F543" s="32">
        <f t="shared" ref="F543:F544" si="639">F544</f>
        <v>2784.7</v>
      </c>
      <c r="G543" s="32">
        <f t="shared" ref="G543:G544" si="640">G544</f>
        <v>0</v>
      </c>
      <c r="H543" s="32">
        <f t="shared" ref="H543:H544" si="641">H544</f>
        <v>-2920</v>
      </c>
      <c r="I543" s="32">
        <f t="shared" ref="I543:J544" si="642">I544</f>
        <v>-135.30000000000001</v>
      </c>
      <c r="J543" s="32">
        <f t="shared" si="642"/>
        <v>0</v>
      </c>
      <c r="K543" s="32">
        <f t="shared" ref="K543:K544" si="643">K544</f>
        <v>0</v>
      </c>
      <c r="L543" s="17" t="e">
        <f t="shared" si="581"/>
        <v>#DIV/0!</v>
      </c>
      <c r="M543" s="17" t="e">
        <f t="shared" si="582"/>
        <v>#DIV/0!</v>
      </c>
      <c r="O543"/>
    </row>
    <row r="544" spans="1:16" ht="25.5" x14ac:dyDescent="0.2">
      <c r="A544" s="1" t="s">
        <v>32</v>
      </c>
      <c r="B544" s="2" t="s">
        <v>396</v>
      </c>
      <c r="C544" s="2" t="s">
        <v>33</v>
      </c>
      <c r="D544" s="32">
        <f>D545</f>
        <v>135.30000000000001</v>
      </c>
      <c r="E544" s="32">
        <f t="shared" si="638"/>
        <v>2920</v>
      </c>
      <c r="F544" s="32">
        <f t="shared" si="639"/>
        <v>2784.7</v>
      </c>
      <c r="G544" s="32">
        <f t="shared" si="640"/>
        <v>0</v>
      </c>
      <c r="H544" s="32">
        <f t="shared" si="641"/>
        <v>-2920</v>
      </c>
      <c r="I544" s="32">
        <f t="shared" si="642"/>
        <v>-135.30000000000001</v>
      </c>
      <c r="J544" s="32">
        <f t="shared" si="642"/>
        <v>0</v>
      </c>
      <c r="K544" s="32">
        <f t="shared" si="643"/>
        <v>0</v>
      </c>
      <c r="L544" s="17" t="e">
        <f t="shared" si="581"/>
        <v>#DIV/0!</v>
      </c>
      <c r="M544" s="17" t="e">
        <f t="shared" si="582"/>
        <v>#DIV/0!</v>
      </c>
      <c r="O544"/>
    </row>
    <row r="545" spans="1:16" s="14" customFormat="1" ht="36" x14ac:dyDescent="0.2">
      <c r="A545" s="12" t="s">
        <v>34</v>
      </c>
      <c r="B545" s="13" t="s">
        <v>396</v>
      </c>
      <c r="C545" s="13" t="s">
        <v>35</v>
      </c>
      <c r="D545" s="33">
        <v>135.30000000000001</v>
      </c>
      <c r="E545" s="33">
        <v>2920</v>
      </c>
      <c r="F545" s="33">
        <v>2784.7</v>
      </c>
      <c r="G545" s="33">
        <v>0</v>
      </c>
      <c r="H545" s="33">
        <f>G545-E545</f>
        <v>-2920</v>
      </c>
      <c r="I545" s="33">
        <f>G545-D545</f>
        <v>-135.30000000000001</v>
      </c>
      <c r="J545" s="33">
        <v>0</v>
      </c>
      <c r="K545" s="33">
        <v>0</v>
      </c>
      <c r="L545" s="18" t="e">
        <f t="shared" si="581"/>
        <v>#DIV/0!</v>
      </c>
      <c r="M545" s="18" t="e">
        <f t="shared" si="582"/>
        <v>#DIV/0!</v>
      </c>
      <c r="P545" s="60"/>
    </row>
    <row r="546" spans="1:16" s="8" customFormat="1" ht="51" x14ac:dyDescent="0.2">
      <c r="A546" s="6" t="s">
        <v>397</v>
      </c>
      <c r="B546" s="7" t="s">
        <v>398</v>
      </c>
      <c r="C546" s="7" t="s">
        <v>3</v>
      </c>
      <c r="D546" s="31">
        <f>D547</f>
        <v>0</v>
      </c>
      <c r="E546" s="31">
        <f t="shared" ref="E546:K548" si="644">E547</f>
        <v>0</v>
      </c>
      <c r="F546" s="31">
        <f t="shared" si="644"/>
        <v>0</v>
      </c>
      <c r="G546" s="31">
        <f t="shared" si="644"/>
        <v>0</v>
      </c>
      <c r="H546" s="31">
        <f t="shared" si="644"/>
        <v>0</v>
      </c>
      <c r="I546" s="31">
        <f t="shared" si="644"/>
        <v>0</v>
      </c>
      <c r="J546" s="31">
        <f t="shared" si="644"/>
        <v>0</v>
      </c>
      <c r="K546" s="31">
        <f t="shared" si="644"/>
        <v>0</v>
      </c>
      <c r="L546" s="16" t="e">
        <f t="shared" si="581"/>
        <v>#DIV/0!</v>
      </c>
      <c r="M546" s="16" t="e">
        <f t="shared" si="582"/>
        <v>#DIV/0!</v>
      </c>
      <c r="P546" s="59"/>
    </row>
    <row r="547" spans="1:16" ht="25.5" x14ac:dyDescent="0.2">
      <c r="A547" s="1" t="s">
        <v>399</v>
      </c>
      <c r="B547" s="2" t="s">
        <v>400</v>
      </c>
      <c r="C547" s="2" t="s">
        <v>3</v>
      </c>
      <c r="D547" s="32">
        <f>D548</f>
        <v>0</v>
      </c>
      <c r="E547" s="32">
        <f t="shared" si="644"/>
        <v>0</v>
      </c>
      <c r="F547" s="32">
        <f t="shared" si="644"/>
        <v>0</v>
      </c>
      <c r="G547" s="32">
        <f t="shared" si="644"/>
        <v>0</v>
      </c>
      <c r="H547" s="32">
        <f t="shared" si="644"/>
        <v>0</v>
      </c>
      <c r="I547" s="32">
        <f t="shared" si="644"/>
        <v>0</v>
      </c>
      <c r="J547" s="32">
        <f t="shared" si="644"/>
        <v>0</v>
      </c>
      <c r="K547" s="32">
        <f t="shared" si="644"/>
        <v>0</v>
      </c>
      <c r="L547" s="17" t="e">
        <f t="shared" si="581"/>
        <v>#DIV/0!</v>
      </c>
      <c r="M547" s="17" t="e">
        <f t="shared" si="582"/>
        <v>#DIV/0!</v>
      </c>
      <c r="O547"/>
    </row>
    <row r="548" spans="1:16" ht="25.5" x14ac:dyDescent="0.2">
      <c r="A548" s="1" t="s">
        <v>111</v>
      </c>
      <c r="B548" s="2" t="s">
        <v>400</v>
      </c>
      <c r="C548" s="2" t="s">
        <v>112</v>
      </c>
      <c r="D548" s="32">
        <f>D549</f>
        <v>0</v>
      </c>
      <c r="E548" s="32">
        <f t="shared" si="644"/>
        <v>0</v>
      </c>
      <c r="F548" s="32">
        <f t="shared" si="644"/>
        <v>0</v>
      </c>
      <c r="G548" s="32">
        <f t="shared" si="644"/>
        <v>0</v>
      </c>
      <c r="H548" s="32">
        <f t="shared" si="644"/>
        <v>0</v>
      </c>
      <c r="I548" s="32">
        <f t="shared" si="644"/>
        <v>0</v>
      </c>
      <c r="J548" s="32">
        <f t="shared" si="644"/>
        <v>0</v>
      </c>
      <c r="K548" s="32">
        <f t="shared" si="644"/>
        <v>0</v>
      </c>
      <c r="L548" s="17" t="e">
        <f t="shared" si="581"/>
        <v>#DIV/0!</v>
      </c>
      <c r="M548" s="17" t="e">
        <f t="shared" si="582"/>
        <v>#DIV/0!</v>
      </c>
      <c r="O548"/>
    </row>
    <row r="549" spans="1:16" s="14" customFormat="1" ht="24" x14ac:dyDescent="0.2">
      <c r="A549" s="12" t="s">
        <v>401</v>
      </c>
      <c r="B549" s="13" t="s">
        <v>400</v>
      </c>
      <c r="C549" s="13" t="s">
        <v>402</v>
      </c>
      <c r="D549" s="33">
        <v>0</v>
      </c>
      <c r="E549" s="33">
        <v>0</v>
      </c>
      <c r="F549" s="33">
        <v>0</v>
      </c>
      <c r="G549" s="33">
        <v>0</v>
      </c>
      <c r="H549" s="33">
        <f>G549-E549</f>
        <v>0</v>
      </c>
      <c r="I549" s="33">
        <f>G549-D549</f>
        <v>0</v>
      </c>
      <c r="J549" s="33">
        <v>0</v>
      </c>
      <c r="K549" s="33">
        <v>0</v>
      </c>
      <c r="L549" s="18" t="e">
        <f t="shared" si="581"/>
        <v>#DIV/0!</v>
      </c>
      <c r="M549" s="18" t="e">
        <f t="shared" si="582"/>
        <v>#DIV/0!</v>
      </c>
      <c r="P549" s="60"/>
    </row>
    <row r="550" spans="1:16" s="11" customFormat="1" ht="38.25" x14ac:dyDescent="0.2">
      <c r="A550" s="9" t="s">
        <v>403</v>
      </c>
      <c r="B550" s="10" t="s">
        <v>404</v>
      </c>
      <c r="C550" s="10" t="s">
        <v>3</v>
      </c>
      <c r="D550" s="29">
        <f>D551</f>
        <v>750</v>
      </c>
      <c r="E550" s="29">
        <f t="shared" ref="E550:K553" si="645">E551</f>
        <v>750</v>
      </c>
      <c r="F550" s="29">
        <f t="shared" si="645"/>
        <v>0</v>
      </c>
      <c r="G550" s="29">
        <f t="shared" si="645"/>
        <v>886.88</v>
      </c>
      <c r="H550" s="29">
        <f t="shared" si="645"/>
        <v>136.88</v>
      </c>
      <c r="I550" s="29">
        <f t="shared" si="645"/>
        <v>136.88</v>
      </c>
      <c r="J550" s="29">
        <f t="shared" si="645"/>
        <v>886.88</v>
      </c>
      <c r="K550" s="61">
        <f t="shared" si="645"/>
        <v>886.88</v>
      </c>
      <c r="L550" s="15">
        <f t="shared" si="581"/>
        <v>1</v>
      </c>
      <c r="M550" s="15">
        <f t="shared" si="582"/>
        <v>1</v>
      </c>
      <c r="N550" s="25"/>
      <c r="O550" s="25"/>
      <c r="P550" s="25"/>
    </row>
    <row r="551" spans="1:16" s="8" customFormat="1" ht="51" x14ac:dyDescent="0.2">
      <c r="A551" s="6" t="s">
        <v>405</v>
      </c>
      <c r="B551" s="7" t="s">
        <v>406</v>
      </c>
      <c r="C551" s="7" t="s">
        <v>3</v>
      </c>
      <c r="D551" s="31">
        <f>D552</f>
        <v>750</v>
      </c>
      <c r="E551" s="31">
        <f t="shared" si="645"/>
        <v>750</v>
      </c>
      <c r="F551" s="31">
        <f t="shared" si="645"/>
        <v>0</v>
      </c>
      <c r="G551" s="31">
        <f t="shared" si="645"/>
        <v>886.88</v>
      </c>
      <c r="H551" s="31">
        <f t="shared" si="645"/>
        <v>136.88</v>
      </c>
      <c r="I551" s="31">
        <f t="shared" si="645"/>
        <v>136.88</v>
      </c>
      <c r="J551" s="31">
        <f t="shared" si="645"/>
        <v>886.88</v>
      </c>
      <c r="K551" s="31">
        <f t="shared" si="645"/>
        <v>886.88</v>
      </c>
      <c r="L551" s="16">
        <f t="shared" si="581"/>
        <v>1</v>
      </c>
      <c r="M551" s="16">
        <f t="shared" si="582"/>
        <v>1</v>
      </c>
      <c r="P551" s="59"/>
    </row>
    <row r="552" spans="1:16" ht="25.5" x14ac:dyDescent="0.2">
      <c r="A552" s="1" t="s">
        <v>8</v>
      </c>
      <c r="B552" s="2" t="s">
        <v>407</v>
      </c>
      <c r="C552" s="2" t="s">
        <v>3</v>
      </c>
      <c r="D552" s="32">
        <f>D553</f>
        <v>750</v>
      </c>
      <c r="E552" s="32">
        <f t="shared" si="645"/>
        <v>750</v>
      </c>
      <c r="F552" s="32">
        <f t="shared" si="645"/>
        <v>0</v>
      </c>
      <c r="G552" s="32">
        <f t="shared" si="645"/>
        <v>886.88</v>
      </c>
      <c r="H552" s="32">
        <f t="shared" si="645"/>
        <v>136.88</v>
      </c>
      <c r="I552" s="32">
        <f t="shared" si="645"/>
        <v>136.88</v>
      </c>
      <c r="J552" s="32">
        <f t="shared" si="645"/>
        <v>886.88</v>
      </c>
      <c r="K552" s="32">
        <f t="shared" si="645"/>
        <v>886.88</v>
      </c>
      <c r="L552" s="17">
        <f t="shared" si="581"/>
        <v>1</v>
      </c>
      <c r="M552" s="17">
        <f t="shared" si="582"/>
        <v>1</v>
      </c>
      <c r="O552"/>
    </row>
    <row r="553" spans="1:16" ht="25.5" x14ac:dyDescent="0.2">
      <c r="A553" s="1" t="s">
        <v>111</v>
      </c>
      <c r="B553" s="2" t="s">
        <v>407</v>
      </c>
      <c r="C553" s="2" t="s">
        <v>112</v>
      </c>
      <c r="D553" s="32">
        <f>D554</f>
        <v>750</v>
      </c>
      <c r="E553" s="32">
        <f t="shared" si="645"/>
        <v>750</v>
      </c>
      <c r="F553" s="32">
        <f t="shared" si="645"/>
        <v>0</v>
      </c>
      <c r="G553" s="32">
        <f t="shared" si="645"/>
        <v>886.88</v>
      </c>
      <c r="H553" s="32">
        <f t="shared" si="645"/>
        <v>136.88</v>
      </c>
      <c r="I553" s="32">
        <f t="shared" si="645"/>
        <v>136.88</v>
      </c>
      <c r="J553" s="32">
        <f t="shared" si="645"/>
        <v>886.88</v>
      </c>
      <c r="K553" s="32">
        <f t="shared" si="645"/>
        <v>886.88</v>
      </c>
      <c r="L553" s="17">
        <f t="shared" si="581"/>
        <v>1</v>
      </c>
      <c r="M553" s="17">
        <f t="shared" si="582"/>
        <v>1</v>
      </c>
      <c r="O553"/>
    </row>
    <row r="554" spans="1:16" s="14" customFormat="1" ht="24" x14ac:dyDescent="0.2">
      <c r="A554" s="12" t="s">
        <v>176</v>
      </c>
      <c r="B554" s="13" t="s">
        <v>407</v>
      </c>
      <c r="C554" s="13" t="s">
        <v>177</v>
      </c>
      <c r="D554" s="33">
        <v>750</v>
      </c>
      <c r="E554" s="33">
        <v>750</v>
      </c>
      <c r="F554" s="33">
        <v>0</v>
      </c>
      <c r="G554" s="33">
        <v>886.88</v>
      </c>
      <c r="H554" s="33">
        <f>G554-E554</f>
        <v>136.88</v>
      </c>
      <c r="I554" s="33">
        <f>G554-D554</f>
        <v>136.88</v>
      </c>
      <c r="J554" s="33">
        <v>886.88</v>
      </c>
      <c r="K554" s="33">
        <v>886.88</v>
      </c>
      <c r="L554" s="18">
        <f t="shared" si="581"/>
        <v>1</v>
      </c>
      <c r="M554" s="18">
        <f t="shared" si="582"/>
        <v>1</v>
      </c>
      <c r="P554" s="60"/>
    </row>
    <row r="555" spans="1:16" s="11" customFormat="1" ht="63.75" x14ac:dyDescent="0.2">
      <c r="A555" s="9" t="s">
        <v>408</v>
      </c>
      <c r="B555" s="10" t="s">
        <v>409</v>
      </c>
      <c r="C555" s="10" t="s">
        <v>3</v>
      </c>
      <c r="D555" s="29">
        <f>D556+D560+D564+D568+D572+D576+D580</f>
        <v>470</v>
      </c>
      <c r="E555" s="29">
        <f t="shared" ref="E555:K555" si="646">E556+E560+E564+E568+E572+E576+E580</f>
        <v>470</v>
      </c>
      <c r="F555" s="29">
        <f t="shared" si="646"/>
        <v>0</v>
      </c>
      <c r="G555" s="29">
        <f t="shared" si="646"/>
        <v>201.3</v>
      </c>
      <c r="H555" s="29">
        <f t="shared" si="646"/>
        <v>-268.7</v>
      </c>
      <c r="I555" s="29">
        <f t="shared" si="646"/>
        <v>-268.7</v>
      </c>
      <c r="J555" s="29">
        <f t="shared" ref="J555" si="647">J556+J560+J564+J568+J572+J576+J580</f>
        <v>201.3</v>
      </c>
      <c r="K555" s="61">
        <f t="shared" si="646"/>
        <v>179.2</v>
      </c>
      <c r="L555" s="15">
        <f t="shared" si="581"/>
        <v>0.89021361152508682</v>
      </c>
      <c r="M555" s="15">
        <f t="shared" si="582"/>
        <v>0.89021361152508682</v>
      </c>
      <c r="N555" s="25"/>
      <c r="O555" s="25"/>
      <c r="P555" s="25"/>
    </row>
    <row r="556" spans="1:16" s="8" customFormat="1" ht="51" x14ac:dyDescent="0.2">
      <c r="A556" s="6" t="s">
        <v>410</v>
      </c>
      <c r="B556" s="7" t="s">
        <v>411</v>
      </c>
      <c r="C556" s="7" t="s">
        <v>3</v>
      </c>
      <c r="D556" s="31">
        <f>D557</f>
        <v>50</v>
      </c>
      <c r="E556" s="31">
        <f t="shared" ref="E556:K558" si="648">E557</f>
        <v>50</v>
      </c>
      <c r="F556" s="31">
        <f t="shared" si="648"/>
        <v>0</v>
      </c>
      <c r="G556" s="31">
        <f t="shared" si="648"/>
        <v>5.7</v>
      </c>
      <c r="H556" s="31">
        <f t="shared" si="648"/>
        <v>-44.3</v>
      </c>
      <c r="I556" s="31">
        <f t="shared" si="648"/>
        <v>-44.3</v>
      </c>
      <c r="J556" s="31">
        <f t="shared" si="648"/>
        <v>5.7</v>
      </c>
      <c r="K556" s="31">
        <f t="shared" si="648"/>
        <v>5.7</v>
      </c>
      <c r="L556" s="16">
        <f t="shared" si="581"/>
        <v>1</v>
      </c>
      <c r="M556" s="16">
        <f t="shared" si="582"/>
        <v>1</v>
      </c>
      <c r="P556" s="59"/>
    </row>
    <row r="557" spans="1:16" ht="25.5" x14ac:dyDescent="0.2">
      <c r="A557" s="1" t="s">
        <v>8</v>
      </c>
      <c r="B557" s="2" t="s">
        <v>412</v>
      </c>
      <c r="C557" s="2" t="s">
        <v>3</v>
      </c>
      <c r="D557" s="32">
        <f>D558</f>
        <v>50</v>
      </c>
      <c r="E557" s="32">
        <f t="shared" si="648"/>
        <v>50</v>
      </c>
      <c r="F557" s="32">
        <f t="shared" si="648"/>
        <v>0</v>
      </c>
      <c r="G557" s="32">
        <f t="shared" si="648"/>
        <v>5.7</v>
      </c>
      <c r="H557" s="32">
        <f t="shared" si="648"/>
        <v>-44.3</v>
      </c>
      <c r="I557" s="32">
        <f t="shared" si="648"/>
        <v>-44.3</v>
      </c>
      <c r="J557" s="32">
        <f t="shared" si="648"/>
        <v>5.7</v>
      </c>
      <c r="K557" s="32">
        <f t="shared" si="648"/>
        <v>5.7</v>
      </c>
      <c r="L557" s="17">
        <f t="shared" si="581"/>
        <v>1</v>
      </c>
      <c r="M557" s="17">
        <f t="shared" si="582"/>
        <v>1</v>
      </c>
      <c r="O557"/>
    </row>
    <row r="558" spans="1:16" ht="25.5" x14ac:dyDescent="0.2">
      <c r="A558" s="1" t="s">
        <v>32</v>
      </c>
      <c r="B558" s="2" t="s">
        <v>412</v>
      </c>
      <c r="C558" s="2" t="s">
        <v>33</v>
      </c>
      <c r="D558" s="32">
        <f>D559</f>
        <v>50</v>
      </c>
      <c r="E558" s="32">
        <f t="shared" si="648"/>
        <v>50</v>
      </c>
      <c r="F558" s="32">
        <f t="shared" si="648"/>
        <v>0</v>
      </c>
      <c r="G558" s="32">
        <f t="shared" si="648"/>
        <v>5.7</v>
      </c>
      <c r="H558" s="32">
        <f t="shared" si="648"/>
        <v>-44.3</v>
      </c>
      <c r="I558" s="32">
        <f t="shared" si="648"/>
        <v>-44.3</v>
      </c>
      <c r="J558" s="32">
        <f t="shared" si="648"/>
        <v>5.7</v>
      </c>
      <c r="K558" s="32">
        <f t="shared" si="648"/>
        <v>5.7</v>
      </c>
      <c r="L558" s="17">
        <f t="shared" si="581"/>
        <v>1</v>
      </c>
      <c r="M558" s="17">
        <f t="shared" si="582"/>
        <v>1</v>
      </c>
      <c r="O558"/>
    </row>
    <row r="559" spans="1:16" s="14" customFormat="1" ht="36" x14ac:dyDescent="0.2">
      <c r="A559" s="12" t="s">
        <v>34</v>
      </c>
      <c r="B559" s="13" t="s">
        <v>412</v>
      </c>
      <c r="C559" s="13" t="s">
        <v>35</v>
      </c>
      <c r="D559" s="33">
        <v>50</v>
      </c>
      <c r="E559" s="33">
        <v>50</v>
      </c>
      <c r="F559" s="33">
        <v>0</v>
      </c>
      <c r="G559" s="33">
        <v>5.7</v>
      </c>
      <c r="H559" s="33">
        <f>G559-E559</f>
        <v>-44.3</v>
      </c>
      <c r="I559" s="33">
        <f>G559-D559</f>
        <v>-44.3</v>
      </c>
      <c r="J559" s="33">
        <v>5.7</v>
      </c>
      <c r="K559" s="33">
        <v>5.7</v>
      </c>
      <c r="L559" s="18">
        <f t="shared" si="581"/>
        <v>1</v>
      </c>
      <c r="M559" s="18">
        <f t="shared" si="582"/>
        <v>1</v>
      </c>
      <c r="P559" s="60"/>
    </row>
    <row r="560" spans="1:16" s="8" customFormat="1" ht="102" x14ac:dyDescent="0.2">
      <c r="A560" s="6" t="s">
        <v>413</v>
      </c>
      <c r="B560" s="7" t="s">
        <v>414</v>
      </c>
      <c r="C560" s="7" t="s">
        <v>3</v>
      </c>
      <c r="D560" s="31">
        <f>D561</f>
        <v>40</v>
      </c>
      <c r="E560" s="31">
        <f t="shared" ref="E560:E562" si="649">E561</f>
        <v>40</v>
      </c>
      <c r="F560" s="31">
        <f t="shared" ref="F560:F562" si="650">F561</f>
        <v>0</v>
      </c>
      <c r="G560" s="31">
        <f t="shared" ref="G560:G562" si="651">G561</f>
        <v>37.6</v>
      </c>
      <c r="H560" s="31">
        <f t="shared" ref="H560:H562" si="652">H561</f>
        <v>-2.3999999999999986</v>
      </c>
      <c r="I560" s="31">
        <f t="shared" ref="I560:J562" si="653">I561</f>
        <v>-2.3999999999999986</v>
      </c>
      <c r="J560" s="31">
        <f t="shared" si="653"/>
        <v>37.6</v>
      </c>
      <c r="K560" s="31">
        <f t="shared" ref="K560:K562" si="654">K561</f>
        <v>37.5</v>
      </c>
      <c r="L560" s="16">
        <f t="shared" si="581"/>
        <v>0.99734042553191482</v>
      </c>
      <c r="M560" s="16">
        <f t="shared" si="582"/>
        <v>0.99734042553191482</v>
      </c>
      <c r="P560" s="59"/>
    </row>
    <row r="561" spans="1:16" ht="25.5" x14ac:dyDescent="0.2">
      <c r="A561" s="1" t="s">
        <v>8</v>
      </c>
      <c r="B561" s="2" t="s">
        <v>415</v>
      </c>
      <c r="C561" s="2" t="s">
        <v>3</v>
      </c>
      <c r="D561" s="32">
        <f>D562</f>
        <v>40</v>
      </c>
      <c r="E561" s="32">
        <f t="shared" si="649"/>
        <v>40</v>
      </c>
      <c r="F561" s="32">
        <f t="shared" si="650"/>
        <v>0</v>
      </c>
      <c r="G561" s="32">
        <f t="shared" si="651"/>
        <v>37.6</v>
      </c>
      <c r="H561" s="32">
        <f t="shared" si="652"/>
        <v>-2.3999999999999986</v>
      </c>
      <c r="I561" s="32">
        <f t="shared" si="653"/>
        <v>-2.3999999999999986</v>
      </c>
      <c r="J561" s="32">
        <f t="shared" si="653"/>
        <v>37.6</v>
      </c>
      <c r="K561" s="32">
        <f t="shared" si="654"/>
        <v>37.5</v>
      </c>
      <c r="L561" s="17">
        <f t="shared" si="581"/>
        <v>0.99734042553191482</v>
      </c>
      <c r="M561" s="17">
        <f t="shared" si="582"/>
        <v>0.99734042553191482</v>
      </c>
      <c r="O561"/>
    </row>
    <row r="562" spans="1:16" ht="25.5" x14ac:dyDescent="0.2">
      <c r="A562" s="1" t="s">
        <v>32</v>
      </c>
      <c r="B562" s="2" t="s">
        <v>415</v>
      </c>
      <c r="C562" s="2" t="s">
        <v>33</v>
      </c>
      <c r="D562" s="32">
        <f>D563</f>
        <v>40</v>
      </c>
      <c r="E562" s="32">
        <f t="shared" si="649"/>
        <v>40</v>
      </c>
      <c r="F562" s="32">
        <f t="shared" si="650"/>
        <v>0</v>
      </c>
      <c r="G562" s="32">
        <f t="shared" si="651"/>
        <v>37.6</v>
      </c>
      <c r="H562" s="32">
        <f t="shared" si="652"/>
        <v>-2.3999999999999986</v>
      </c>
      <c r="I562" s="32">
        <f t="shared" si="653"/>
        <v>-2.3999999999999986</v>
      </c>
      <c r="J562" s="32">
        <f t="shared" si="653"/>
        <v>37.6</v>
      </c>
      <c r="K562" s="32">
        <f t="shared" si="654"/>
        <v>37.5</v>
      </c>
      <c r="L562" s="17">
        <f t="shared" si="581"/>
        <v>0.99734042553191482</v>
      </c>
      <c r="M562" s="17">
        <f t="shared" si="582"/>
        <v>0.99734042553191482</v>
      </c>
      <c r="O562"/>
    </row>
    <row r="563" spans="1:16" s="14" customFormat="1" ht="36" x14ac:dyDescent="0.2">
      <c r="A563" s="12" t="s">
        <v>34</v>
      </c>
      <c r="B563" s="13" t="s">
        <v>415</v>
      </c>
      <c r="C563" s="13" t="s">
        <v>35</v>
      </c>
      <c r="D563" s="33">
        <v>40</v>
      </c>
      <c r="E563" s="33">
        <v>40</v>
      </c>
      <c r="F563" s="33">
        <v>0</v>
      </c>
      <c r="G563" s="33">
        <v>37.6</v>
      </c>
      <c r="H563" s="33">
        <f>G563-E563</f>
        <v>-2.3999999999999986</v>
      </c>
      <c r="I563" s="33">
        <f>G563-D563</f>
        <v>-2.3999999999999986</v>
      </c>
      <c r="J563" s="33">
        <v>37.6</v>
      </c>
      <c r="K563" s="33">
        <v>37.5</v>
      </c>
      <c r="L563" s="18">
        <f t="shared" si="581"/>
        <v>0.99734042553191482</v>
      </c>
      <c r="M563" s="18">
        <f t="shared" si="582"/>
        <v>0.99734042553191482</v>
      </c>
      <c r="P563" s="60"/>
    </row>
    <row r="564" spans="1:16" s="8" customFormat="1" ht="51" x14ac:dyDescent="0.2">
      <c r="A564" s="6" t="s">
        <v>416</v>
      </c>
      <c r="B564" s="7" t="s">
        <v>417</v>
      </c>
      <c r="C564" s="7" t="s">
        <v>3</v>
      </c>
      <c r="D564" s="31">
        <f>D565</f>
        <v>50</v>
      </c>
      <c r="E564" s="31">
        <f t="shared" ref="E564:E566" si="655">E565</f>
        <v>50</v>
      </c>
      <c r="F564" s="31">
        <f t="shared" ref="F564:F566" si="656">F565</f>
        <v>0</v>
      </c>
      <c r="G564" s="31">
        <f t="shared" ref="G564:G566" si="657">G565</f>
        <v>0</v>
      </c>
      <c r="H564" s="31">
        <f t="shared" ref="H564:H566" si="658">H565</f>
        <v>-50</v>
      </c>
      <c r="I564" s="31">
        <f t="shared" ref="I564:J566" si="659">I565</f>
        <v>-50</v>
      </c>
      <c r="J564" s="31">
        <f t="shared" si="659"/>
        <v>0</v>
      </c>
      <c r="K564" s="31">
        <f t="shared" ref="K564:K566" si="660">K565</f>
        <v>0</v>
      </c>
      <c r="L564" s="16" t="e">
        <f t="shared" si="581"/>
        <v>#DIV/0!</v>
      </c>
      <c r="M564" s="16" t="e">
        <f t="shared" si="582"/>
        <v>#DIV/0!</v>
      </c>
      <c r="P564" s="59"/>
    </row>
    <row r="565" spans="1:16" ht="25.5" x14ac:dyDescent="0.2">
      <c r="A565" s="1" t="s">
        <v>8</v>
      </c>
      <c r="B565" s="2" t="s">
        <v>418</v>
      </c>
      <c r="C565" s="2" t="s">
        <v>3</v>
      </c>
      <c r="D565" s="32">
        <f>D566</f>
        <v>50</v>
      </c>
      <c r="E565" s="32">
        <f t="shared" si="655"/>
        <v>50</v>
      </c>
      <c r="F565" s="32">
        <f t="shared" si="656"/>
        <v>0</v>
      </c>
      <c r="G565" s="32">
        <f t="shared" si="657"/>
        <v>0</v>
      </c>
      <c r="H565" s="32">
        <f t="shared" si="658"/>
        <v>-50</v>
      </c>
      <c r="I565" s="32">
        <f t="shared" si="659"/>
        <v>-50</v>
      </c>
      <c r="J565" s="32">
        <f t="shared" si="659"/>
        <v>0</v>
      </c>
      <c r="K565" s="32">
        <f t="shared" si="660"/>
        <v>0</v>
      </c>
      <c r="L565" s="17" t="e">
        <f t="shared" si="581"/>
        <v>#DIV/0!</v>
      </c>
      <c r="M565" s="17" t="e">
        <f t="shared" si="582"/>
        <v>#DIV/0!</v>
      </c>
      <c r="O565"/>
    </row>
    <row r="566" spans="1:16" ht="25.5" x14ac:dyDescent="0.2">
      <c r="A566" s="1" t="s">
        <v>32</v>
      </c>
      <c r="B566" s="2" t="s">
        <v>418</v>
      </c>
      <c r="C566" s="2" t="s">
        <v>33</v>
      </c>
      <c r="D566" s="32">
        <f>D567</f>
        <v>50</v>
      </c>
      <c r="E566" s="32">
        <f t="shared" si="655"/>
        <v>50</v>
      </c>
      <c r="F566" s="32">
        <f t="shared" si="656"/>
        <v>0</v>
      </c>
      <c r="G566" s="32">
        <f t="shared" si="657"/>
        <v>0</v>
      </c>
      <c r="H566" s="32">
        <f t="shared" si="658"/>
        <v>-50</v>
      </c>
      <c r="I566" s="32">
        <f t="shared" si="659"/>
        <v>-50</v>
      </c>
      <c r="J566" s="32">
        <f t="shared" si="659"/>
        <v>0</v>
      </c>
      <c r="K566" s="32">
        <f t="shared" si="660"/>
        <v>0</v>
      </c>
      <c r="L566" s="17" t="e">
        <f t="shared" si="581"/>
        <v>#DIV/0!</v>
      </c>
      <c r="M566" s="17" t="e">
        <f t="shared" si="582"/>
        <v>#DIV/0!</v>
      </c>
      <c r="O566"/>
    </row>
    <row r="567" spans="1:16" s="14" customFormat="1" ht="36" x14ac:dyDescent="0.2">
      <c r="A567" s="12" t="s">
        <v>34</v>
      </c>
      <c r="B567" s="13" t="s">
        <v>418</v>
      </c>
      <c r="C567" s="13" t="s">
        <v>35</v>
      </c>
      <c r="D567" s="33">
        <v>50</v>
      </c>
      <c r="E567" s="33">
        <v>50</v>
      </c>
      <c r="F567" s="33">
        <v>0</v>
      </c>
      <c r="G567" s="33">
        <v>0</v>
      </c>
      <c r="H567" s="33">
        <f>G567-E567</f>
        <v>-50</v>
      </c>
      <c r="I567" s="33">
        <f>G567-D567</f>
        <v>-50</v>
      </c>
      <c r="J567" s="33">
        <v>0</v>
      </c>
      <c r="K567" s="33">
        <v>0</v>
      </c>
      <c r="L567" s="18" t="e">
        <f t="shared" si="581"/>
        <v>#DIV/0!</v>
      </c>
      <c r="M567" s="18" t="e">
        <f t="shared" si="582"/>
        <v>#DIV/0!</v>
      </c>
      <c r="P567" s="60"/>
    </row>
    <row r="568" spans="1:16" s="8" customFormat="1" ht="102" x14ac:dyDescent="0.2">
      <c r="A568" s="6" t="s">
        <v>419</v>
      </c>
      <c r="B568" s="7" t="s">
        <v>420</v>
      </c>
      <c r="C568" s="7" t="s">
        <v>3</v>
      </c>
      <c r="D568" s="31">
        <f>D569</f>
        <v>50</v>
      </c>
      <c r="E568" s="31">
        <f t="shared" ref="E568:E570" si="661">E569</f>
        <v>50</v>
      </c>
      <c r="F568" s="31">
        <f t="shared" ref="F568:F570" si="662">F569</f>
        <v>0</v>
      </c>
      <c r="G568" s="31">
        <f t="shared" ref="G568:G570" si="663">G569</f>
        <v>0</v>
      </c>
      <c r="H568" s="31">
        <f t="shared" ref="H568:H570" si="664">H569</f>
        <v>-50</v>
      </c>
      <c r="I568" s="31">
        <f t="shared" ref="I568:J570" si="665">I569</f>
        <v>-50</v>
      </c>
      <c r="J568" s="31">
        <f t="shared" si="665"/>
        <v>0</v>
      </c>
      <c r="K568" s="31">
        <f t="shared" ref="K568:K570" si="666">K569</f>
        <v>0</v>
      </c>
      <c r="L568" s="16" t="e">
        <f t="shared" si="581"/>
        <v>#DIV/0!</v>
      </c>
      <c r="M568" s="16" t="e">
        <f t="shared" si="582"/>
        <v>#DIV/0!</v>
      </c>
      <c r="P568" s="59"/>
    </row>
    <row r="569" spans="1:16" ht="25.5" x14ac:dyDescent="0.2">
      <c r="A569" s="1" t="s">
        <v>8</v>
      </c>
      <c r="B569" s="2" t="s">
        <v>421</v>
      </c>
      <c r="C569" s="2" t="s">
        <v>3</v>
      </c>
      <c r="D569" s="32">
        <f>D570</f>
        <v>50</v>
      </c>
      <c r="E569" s="32">
        <f t="shared" si="661"/>
        <v>50</v>
      </c>
      <c r="F569" s="32">
        <f t="shared" si="662"/>
        <v>0</v>
      </c>
      <c r="G569" s="32">
        <f t="shared" si="663"/>
        <v>0</v>
      </c>
      <c r="H569" s="32">
        <f t="shared" si="664"/>
        <v>-50</v>
      </c>
      <c r="I569" s="32">
        <f t="shared" si="665"/>
        <v>-50</v>
      </c>
      <c r="J569" s="32">
        <f t="shared" si="665"/>
        <v>0</v>
      </c>
      <c r="K569" s="32">
        <f t="shared" si="666"/>
        <v>0</v>
      </c>
      <c r="L569" s="17" t="e">
        <f t="shared" si="581"/>
        <v>#DIV/0!</v>
      </c>
      <c r="M569" s="17" t="e">
        <f t="shared" si="582"/>
        <v>#DIV/0!</v>
      </c>
      <c r="O569"/>
    </row>
    <row r="570" spans="1:16" ht="25.5" x14ac:dyDescent="0.2">
      <c r="A570" s="1" t="s">
        <v>32</v>
      </c>
      <c r="B570" s="2" t="s">
        <v>421</v>
      </c>
      <c r="C570" s="2" t="s">
        <v>33</v>
      </c>
      <c r="D570" s="32">
        <f>D571</f>
        <v>50</v>
      </c>
      <c r="E570" s="32">
        <f t="shared" si="661"/>
        <v>50</v>
      </c>
      <c r="F570" s="32">
        <f t="shared" si="662"/>
        <v>0</v>
      </c>
      <c r="G570" s="32">
        <f t="shared" si="663"/>
        <v>0</v>
      </c>
      <c r="H570" s="32">
        <f t="shared" si="664"/>
        <v>-50</v>
      </c>
      <c r="I570" s="32">
        <f t="shared" si="665"/>
        <v>-50</v>
      </c>
      <c r="J570" s="32">
        <f t="shared" si="665"/>
        <v>0</v>
      </c>
      <c r="K570" s="32">
        <f t="shared" si="666"/>
        <v>0</v>
      </c>
      <c r="L570" s="17" t="e">
        <f t="shared" si="581"/>
        <v>#DIV/0!</v>
      </c>
      <c r="M570" s="17" t="e">
        <f t="shared" si="582"/>
        <v>#DIV/0!</v>
      </c>
      <c r="O570"/>
    </row>
    <row r="571" spans="1:16" s="14" customFormat="1" ht="36" x14ac:dyDescent="0.2">
      <c r="A571" s="12" t="s">
        <v>34</v>
      </c>
      <c r="B571" s="13" t="s">
        <v>421</v>
      </c>
      <c r="C571" s="13" t="s">
        <v>35</v>
      </c>
      <c r="D571" s="33">
        <v>50</v>
      </c>
      <c r="E571" s="33">
        <v>50</v>
      </c>
      <c r="F571" s="33">
        <v>0</v>
      </c>
      <c r="G571" s="33">
        <v>0</v>
      </c>
      <c r="H571" s="33">
        <f>G571-E571</f>
        <v>-50</v>
      </c>
      <c r="I571" s="33">
        <f>G571-D571</f>
        <v>-50</v>
      </c>
      <c r="J571" s="33">
        <v>0</v>
      </c>
      <c r="K571" s="33">
        <v>0</v>
      </c>
      <c r="L571" s="18" t="e">
        <f t="shared" si="581"/>
        <v>#DIV/0!</v>
      </c>
      <c r="M571" s="18" t="e">
        <f t="shared" si="582"/>
        <v>#DIV/0!</v>
      </c>
      <c r="P571" s="60"/>
    </row>
    <row r="572" spans="1:16" s="8" customFormat="1" ht="51" x14ac:dyDescent="0.2">
      <c r="A572" s="6" t="s">
        <v>422</v>
      </c>
      <c r="B572" s="7" t="s">
        <v>423</v>
      </c>
      <c r="C572" s="7" t="s">
        <v>3</v>
      </c>
      <c r="D572" s="31">
        <f>D573</f>
        <v>50</v>
      </c>
      <c r="E572" s="31">
        <f t="shared" ref="E572:E574" si="667">E573</f>
        <v>50</v>
      </c>
      <c r="F572" s="31">
        <f t="shared" ref="F572:F574" si="668">F573</f>
        <v>0</v>
      </c>
      <c r="G572" s="31">
        <f t="shared" ref="G572:G574" si="669">G573</f>
        <v>0</v>
      </c>
      <c r="H572" s="31">
        <f t="shared" ref="H572:H574" si="670">H573</f>
        <v>-50</v>
      </c>
      <c r="I572" s="31">
        <f t="shared" ref="I572:J574" si="671">I573</f>
        <v>-50</v>
      </c>
      <c r="J572" s="31">
        <f t="shared" si="671"/>
        <v>0</v>
      </c>
      <c r="K572" s="31">
        <f t="shared" ref="K572:K574" si="672">K573</f>
        <v>0</v>
      </c>
      <c r="L572" s="16" t="e">
        <f t="shared" si="581"/>
        <v>#DIV/0!</v>
      </c>
      <c r="M572" s="16" t="e">
        <f t="shared" si="582"/>
        <v>#DIV/0!</v>
      </c>
      <c r="P572" s="59"/>
    </row>
    <row r="573" spans="1:16" ht="25.5" x14ac:dyDescent="0.2">
      <c r="A573" s="1" t="s">
        <v>8</v>
      </c>
      <c r="B573" s="2" t="s">
        <v>424</v>
      </c>
      <c r="C573" s="2" t="s">
        <v>3</v>
      </c>
      <c r="D573" s="32">
        <f>D574</f>
        <v>50</v>
      </c>
      <c r="E573" s="32">
        <f t="shared" si="667"/>
        <v>50</v>
      </c>
      <c r="F573" s="32">
        <f t="shared" si="668"/>
        <v>0</v>
      </c>
      <c r="G573" s="32">
        <f t="shared" si="669"/>
        <v>0</v>
      </c>
      <c r="H573" s="32">
        <f t="shared" si="670"/>
        <v>-50</v>
      </c>
      <c r="I573" s="32">
        <f t="shared" si="671"/>
        <v>-50</v>
      </c>
      <c r="J573" s="32">
        <f t="shared" si="671"/>
        <v>0</v>
      </c>
      <c r="K573" s="32">
        <f t="shared" si="672"/>
        <v>0</v>
      </c>
      <c r="L573" s="17" t="e">
        <f t="shared" si="581"/>
        <v>#DIV/0!</v>
      </c>
      <c r="M573" s="17" t="e">
        <f t="shared" si="582"/>
        <v>#DIV/0!</v>
      </c>
      <c r="O573"/>
    </row>
    <row r="574" spans="1:16" ht="25.5" x14ac:dyDescent="0.2">
      <c r="A574" s="1" t="s">
        <v>32</v>
      </c>
      <c r="B574" s="2" t="s">
        <v>424</v>
      </c>
      <c r="C574" s="2" t="s">
        <v>33</v>
      </c>
      <c r="D574" s="32">
        <f>D575</f>
        <v>50</v>
      </c>
      <c r="E574" s="32">
        <f t="shared" si="667"/>
        <v>50</v>
      </c>
      <c r="F574" s="32">
        <f t="shared" si="668"/>
        <v>0</v>
      </c>
      <c r="G574" s="32">
        <f t="shared" si="669"/>
        <v>0</v>
      </c>
      <c r="H574" s="32">
        <f t="shared" si="670"/>
        <v>-50</v>
      </c>
      <c r="I574" s="32">
        <f t="shared" si="671"/>
        <v>-50</v>
      </c>
      <c r="J574" s="32">
        <f t="shared" si="671"/>
        <v>0</v>
      </c>
      <c r="K574" s="32">
        <f t="shared" si="672"/>
        <v>0</v>
      </c>
      <c r="L574" s="17" t="e">
        <f t="shared" si="581"/>
        <v>#DIV/0!</v>
      </c>
      <c r="M574" s="17" t="e">
        <f t="shared" si="582"/>
        <v>#DIV/0!</v>
      </c>
      <c r="O574"/>
    </row>
    <row r="575" spans="1:16" s="14" customFormat="1" ht="36" x14ac:dyDescent="0.2">
      <c r="A575" s="12" t="s">
        <v>34</v>
      </c>
      <c r="B575" s="13" t="s">
        <v>424</v>
      </c>
      <c r="C575" s="13" t="s">
        <v>35</v>
      </c>
      <c r="D575" s="33">
        <v>50</v>
      </c>
      <c r="E575" s="33">
        <v>50</v>
      </c>
      <c r="F575" s="33">
        <v>0</v>
      </c>
      <c r="G575" s="33">
        <v>0</v>
      </c>
      <c r="H575" s="33">
        <f>G575-E575</f>
        <v>-50</v>
      </c>
      <c r="I575" s="33">
        <f>G575-D575</f>
        <v>-50</v>
      </c>
      <c r="J575" s="33">
        <v>0</v>
      </c>
      <c r="K575" s="33">
        <v>0</v>
      </c>
      <c r="L575" s="18" t="e">
        <f t="shared" si="581"/>
        <v>#DIV/0!</v>
      </c>
      <c r="M575" s="18" t="e">
        <f t="shared" si="582"/>
        <v>#DIV/0!</v>
      </c>
      <c r="P575" s="60"/>
    </row>
    <row r="576" spans="1:16" s="8" customFormat="1" ht="63.75" x14ac:dyDescent="0.2">
      <c r="A576" s="6" t="s">
        <v>425</v>
      </c>
      <c r="B576" s="7" t="s">
        <v>426</v>
      </c>
      <c r="C576" s="7" t="s">
        <v>3</v>
      </c>
      <c r="D576" s="31">
        <f>D577</f>
        <v>180</v>
      </c>
      <c r="E576" s="31">
        <f t="shared" ref="E576:E578" si="673">E577</f>
        <v>180</v>
      </c>
      <c r="F576" s="31">
        <f t="shared" ref="F576:F578" si="674">F577</f>
        <v>0</v>
      </c>
      <c r="G576" s="31">
        <f t="shared" ref="G576:G578" si="675">G577</f>
        <v>158</v>
      </c>
      <c r="H576" s="31">
        <f t="shared" ref="H576:H578" si="676">H577</f>
        <v>-22</v>
      </c>
      <c r="I576" s="31">
        <f t="shared" ref="I576:J578" si="677">I577</f>
        <v>-22</v>
      </c>
      <c r="J576" s="31">
        <f t="shared" si="677"/>
        <v>158</v>
      </c>
      <c r="K576" s="31">
        <f t="shared" ref="K576:K578" si="678">K577</f>
        <v>136</v>
      </c>
      <c r="L576" s="16">
        <f t="shared" si="581"/>
        <v>0.86075949367088611</v>
      </c>
      <c r="M576" s="16">
        <f t="shared" si="582"/>
        <v>0.86075949367088611</v>
      </c>
      <c r="P576" s="59"/>
    </row>
    <row r="577" spans="1:16" ht="25.5" x14ac:dyDescent="0.2">
      <c r="A577" s="1" t="s">
        <v>8</v>
      </c>
      <c r="B577" s="2" t="s">
        <v>427</v>
      </c>
      <c r="C577" s="2" t="s">
        <v>3</v>
      </c>
      <c r="D577" s="32">
        <f>D578</f>
        <v>180</v>
      </c>
      <c r="E577" s="32">
        <f t="shared" si="673"/>
        <v>180</v>
      </c>
      <c r="F577" s="32">
        <f t="shared" si="674"/>
        <v>0</v>
      </c>
      <c r="G577" s="32">
        <f t="shared" si="675"/>
        <v>158</v>
      </c>
      <c r="H577" s="32">
        <f t="shared" si="676"/>
        <v>-22</v>
      </c>
      <c r="I577" s="32">
        <f t="shared" si="677"/>
        <v>-22</v>
      </c>
      <c r="J577" s="32">
        <f t="shared" si="677"/>
        <v>158</v>
      </c>
      <c r="K577" s="32">
        <f t="shared" si="678"/>
        <v>136</v>
      </c>
      <c r="L577" s="17">
        <f t="shared" si="581"/>
        <v>0.86075949367088611</v>
      </c>
      <c r="M577" s="17">
        <f t="shared" si="582"/>
        <v>0.86075949367088611</v>
      </c>
      <c r="O577"/>
    </row>
    <row r="578" spans="1:16" x14ac:dyDescent="0.2">
      <c r="A578" s="1" t="s">
        <v>18</v>
      </c>
      <c r="B578" s="2" t="s">
        <v>427</v>
      </c>
      <c r="C578" s="2" t="s">
        <v>19</v>
      </c>
      <c r="D578" s="32">
        <f>D579</f>
        <v>180</v>
      </c>
      <c r="E578" s="32">
        <f t="shared" si="673"/>
        <v>180</v>
      </c>
      <c r="F578" s="32">
        <f t="shared" si="674"/>
        <v>0</v>
      </c>
      <c r="G578" s="32">
        <f t="shared" si="675"/>
        <v>158</v>
      </c>
      <c r="H578" s="32">
        <f t="shared" si="676"/>
        <v>-22</v>
      </c>
      <c r="I578" s="32">
        <f t="shared" si="677"/>
        <v>-22</v>
      </c>
      <c r="J578" s="32">
        <f t="shared" si="677"/>
        <v>158</v>
      </c>
      <c r="K578" s="32">
        <f t="shared" si="678"/>
        <v>136</v>
      </c>
      <c r="L578" s="17">
        <f t="shared" si="581"/>
        <v>0.86075949367088611</v>
      </c>
      <c r="M578" s="17">
        <f t="shared" si="582"/>
        <v>0.86075949367088611</v>
      </c>
      <c r="O578"/>
    </row>
    <row r="579" spans="1:16" s="14" customFormat="1" ht="24" x14ac:dyDescent="0.2">
      <c r="A579" s="12" t="s">
        <v>428</v>
      </c>
      <c r="B579" s="13" t="s">
        <v>427</v>
      </c>
      <c r="C579" s="13" t="s">
        <v>429</v>
      </c>
      <c r="D579" s="33">
        <v>180</v>
      </c>
      <c r="E579" s="33">
        <v>180</v>
      </c>
      <c r="F579" s="33">
        <v>0</v>
      </c>
      <c r="G579" s="33">
        <v>158</v>
      </c>
      <c r="H579" s="33">
        <f>G579-E579</f>
        <v>-22</v>
      </c>
      <c r="I579" s="33">
        <f>G579-D579</f>
        <v>-22</v>
      </c>
      <c r="J579" s="33">
        <v>158</v>
      </c>
      <c r="K579" s="33">
        <v>136</v>
      </c>
      <c r="L579" s="18">
        <f t="shared" si="581"/>
        <v>0.86075949367088611</v>
      </c>
      <c r="M579" s="18">
        <f t="shared" si="582"/>
        <v>0.86075949367088611</v>
      </c>
      <c r="P579" s="60"/>
    </row>
    <row r="580" spans="1:16" s="8" customFormat="1" ht="63.75" x14ac:dyDescent="0.2">
      <c r="A580" s="6" t="s">
        <v>430</v>
      </c>
      <c r="B580" s="7" t="s">
        <v>431</v>
      </c>
      <c r="C580" s="7" t="s">
        <v>3</v>
      </c>
      <c r="D580" s="31">
        <f>D581</f>
        <v>50</v>
      </c>
      <c r="E580" s="31">
        <f t="shared" ref="E580:E582" si="679">E581</f>
        <v>50</v>
      </c>
      <c r="F580" s="31">
        <f t="shared" ref="F580:F582" si="680">F581</f>
        <v>0</v>
      </c>
      <c r="G580" s="31">
        <f t="shared" ref="G580:G582" si="681">G581</f>
        <v>0</v>
      </c>
      <c r="H580" s="31">
        <f t="shared" ref="H580:H582" si="682">H581</f>
        <v>-50</v>
      </c>
      <c r="I580" s="31">
        <f t="shared" ref="I580:J582" si="683">I581</f>
        <v>-50</v>
      </c>
      <c r="J580" s="31">
        <f t="shared" si="683"/>
        <v>0</v>
      </c>
      <c r="K580" s="31">
        <f t="shared" ref="K580:K582" si="684">K581</f>
        <v>0</v>
      </c>
      <c r="L580" s="16" t="e">
        <f t="shared" si="581"/>
        <v>#DIV/0!</v>
      </c>
      <c r="M580" s="16" t="e">
        <f t="shared" si="582"/>
        <v>#DIV/0!</v>
      </c>
      <c r="P580" s="59"/>
    </row>
    <row r="581" spans="1:16" ht="25.5" x14ac:dyDescent="0.2">
      <c r="A581" s="1" t="s">
        <v>8</v>
      </c>
      <c r="B581" s="2" t="s">
        <v>432</v>
      </c>
      <c r="C581" s="2" t="s">
        <v>3</v>
      </c>
      <c r="D581" s="32">
        <f>D582</f>
        <v>50</v>
      </c>
      <c r="E581" s="32">
        <f t="shared" si="679"/>
        <v>50</v>
      </c>
      <c r="F581" s="32">
        <f t="shared" si="680"/>
        <v>0</v>
      </c>
      <c r="G581" s="32">
        <f t="shared" si="681"/>
        <v>0</v>
      </c>
      <c r="H581" s="32">
        <f t="shared" si="682"/>
        <v>-50</v>
      </c>
      <c r="I581" s="32">
        <f t="shared" si="683"/>
        <v>-50</v>
      </c>
      <c r="J581" s="32">
        <f t="shared" si="683"/>
        <v>0</v>
      </c>
      <c r="K581" s="32">
        <f t="shared" si="684"/>
        <v>0</v>
      </c>
      <c r="L581" s="17" t="e">
        <f t="shared" si="581"/>
        <v>#DIV/0!</v>
      </c>
      <c r="M581" s="17" t="e">
        <f t="shared" si="582"/>
        <v>#DIV/0!</v>
      </c>
      <c r="O581"/>
    </row>
    <row r="582" spans="1:16" ht="25.5" x14ac:dyDescent="0.2">
      <c r="A582" s="1" t="s">
        <v>32</v>
      </c>
      <c r="B582" s="2" t="s">
        <v>432</v>
      </c>
      <c r="C582" s="2" t="s">
        <v>33</v>
      </c>
      <c r="D582" s="32">
        <f>D583</f>
        <v>50</v>
      </c>
      <c r="E582" s="32">
        <f t="shared" si="679"/>
        <v>50</v>
      </c>
      <c r="F582" s="32">
        <f t="shared" si="680"/>
        <v>0</v>
      </c>
      <c r="G582" s="32">
        <f t="shared" si="681"/>
        <v>0</v>
      </c>
      <c r="H582" s="32">
        <f t="shared" si="682"/>
        <v>-50</v>
      </c>
      <c r="I582" s="32">
        <f t="shared" si="683"/>
        <v>-50</v>
      </c>
      <c r="J582" s="32">
        <f t="shared" si="683"/>
        <v>0</v>
      </c>
      <c r="K582" s="32">
        <f t="shared" si="684"/>
        <v>0</v>
      </c>
      <c r="L582" s="17" t="e">
        <f t="shared" ref="L582:L645" si="685">K582/G582</f>
        <v>#DIV/0!</v>
      </c>
      <c r="M582" s="17" t="e">
        <f t="shared" ref="M582:M645" si="686">K582/J582</f>
        <v>#DIV/0!</v>
      </c>
      <c r="O582"/>
    </row>
    <row r="583" spans="1:16" s="14" customFormat="1" ht="36" x14ac:dyDescent="0.2">
      <c r="A583" s="12" t="s">
        <v>34</v>
      </c>
      <c r="B583" s="13" t="s">
        <v>432</v>
      </c>
      <c r="C583" s="13" t="s">
        <v>35</v>
      </c>
      <c r="D583" s="33">
        <v>50</v>
      </c>
      <c r="E583" s="33">
        <v>50</v>
      </c>
      <c r="F583" s="33">
        <v>0</v>
      </c>
      <c r="G583" s="33">
        <v>0</v>
      </c>
      <c r="H583" s="33">
        <f>G583-E583</f>
        <v>-50</v>
      </c>
      <c r="I583" s="33">
        <f>G583-D583</f>
        <v>-50</v>
      </c>
      <c r="J583" s="33">
        <v>0</v>
      </c>
      <c r="K583" s="33">
        <v>0</v>
      </c>
      <c r="L583" s="18" t="e">
        <f t="shared" si="685"/>
        <v>#DIV/0!</v>
      </c>
      <c r="M583" s="18" t="e">
        <f t="shared" si="686"/>
        <v>#DIV/0!</v>
      </c>
      <c r="P583" s="60"/>
    </row>
    <row r="584" spans="1:16" s="11" customFormat="1" ht="38.25" x14ac:dyDescent="0.2">
      <c r="A584" s="9" t="s">
        <v>433</v>
      </c>
      <c r="B584" s="10" t="s">
        <v>434</v>
      </c>
      <c r="C584" s="10" t="s">
        <v>3</v>
      </c>
      <c r="D584" s="29">
        <f>D585</f>
        <v>10071.900000000001</v>
      </c>
      <c r="E584" s="29">
        <f t="shared" ref="E584:K584" si="687">E585</f>
        <v>16257.5</v>
      </c>
      <c r="F584" s="29">
        <f t="shared" si="687"/>
        <v>6185.6</v>
      </c>
      <c r="G584" s="29">
        <f t="shared" si="687"/>
        <v>16257.5</v>
      </c>
      <c r="H584" s="29">
        <f t="shared" si="687"/>
        <v>0</v>
      </c>
      <c r="I584" s="29">
        <f t="shared" si="687"/>
        <v>6185.6</v>
      </c>
      <c r="J584" s="29">
        <f t="shared" si="687"/>
        <v>16257.5</v>
      </c>
      <c r="K584" s="29">
        <f t="shared" si="687"/>
        <v>10099.000000000002</v>
      </c>
      <c r="L584" s="15">
        <f t="shared" si="685"/>
        <v>0.62119021989850853</v>
      </c>
      <c r="M584" s="15">
        <f t="shared" si="686"/>
        <v>0.62119021989850853</v>
      </c>
      <c r="N584" s="25"/>
      <c r="O584" s="25"/>
      <c r="P584" s="25"/>
    </row>
    <row r="585" spans="1:16" s="8" customFormat="1" ht="63.75" x14ac:dyDescent="0.2">
      <c r="A585" s="6" t="s">
        <v>435</v>
      </c>
      <c r="B585" s="7" t="s">
        <v>436</v>
      </c>
      <c r="C585" s="7" t="s">
        <v>3</v>
      </c>
      <c r="D585" s="31">
        <f>D586+D589+D592</f>
        <v>10071.900000000001</v>
      </c>
      <c r="E585" s="31">
        <f t="shared" ref="E585:K585" si="688">E586+E589+E592</f>
        <v>16257.5</v>
      </c>
      <c r="F585" s="31">
        <f t="shared" si="688"/>
        <v>6185.6</v>
      </c>
      <c r="G585" s="31">
        <f t="shared" si="688"/>
        <v>16257.5</v>
      </c>
      <c r="H585" s="31">
        <f t="shared" si="688"/>
        <v>0</v>
      </c>
      <c r="I585" s="31">
        <f t="shared" si="688"/>
        <v>6185.6</v>
      </c>
      <c r="J585" s="31">
        <f t="shared" ref="J585" si="689">J586+J589+J592</f>
        <v>16257.5</v>
      </c>
      <c r="K585" s="31">
        <f t="shared" si="688"/>
        <v>10099.000000000002</v>
      </c>
      <c r="L585" s="16">
        <f t="shared" si="685"/>
        <v>0.62119021989850853</v>
      </c>
      <c r="M585" s="16">
        <f t="shared" si="686"/>
        <v>0.62119021989850853</v>
      </c>
      <c r="P585" s="59"/>
    </row>
    <row r="586" spans="1:16" ht="25.5" x14ac:dyDescent="0.2">
      <c r="A586" s="1" t="s">
        <v>8</v>
      </c>
      <c r="B586" s="2" t="s">
        <v>437</v>
      </c>
      <c r="C586" s="2" t="s">
        <v>3</v>
      </c>
      <c r="D586" s="32">
        <f>D587</f>
        <v>500</v>
      </c>
      <c r="E586" s="32">
        <f t="shared" ref="E586:K587" si="690">E587</f>
        <v>500</v>
      </c>
      <c r="F586" s="32">
        <f t="shared" si="690"/>
        <v>0</v>
      </c>
      <c r="G586" s="32">
        <f t="shared" si="690"/>
        <v>500</v>
      </c>
      <c r="H586" s="32">
        <f t="shared" si="690"/>
        <v>0</v>
      </c>
      <c r="I586" s="32">
        <f t="shared" si="690"/>
        <v>0</v>
      </c>
      <c r="J586" s="32">
        <f t="shared" si="690"/>
        <v>500</v>
      </c>
      <c r="K586" s="32">
        <f t="shared" si="690"/>
        <v>165.2</v>
      </c>
      <c r="L586" s="17">
        <f t="shared" si="685"/>
        <v>0.33039999999999997</v>
      </c>
      <c r="M586" s="17">
        <f t="shared" si="686"/>
        <v>0.33039999999999997</v>
      </c>
      <c r="O586"/>
    </row>
    <row r="587" spans="1:16" ht="25.5" x14ac:dyDescent="0.2">
      <c r="A587" s="1" t="s">
        <v>32</v>
      </c>
      <c r="B587" s="2" t="s">
        <v>437</v>
      </c>
      <c r="C587" s="2" t="s">
        <v>33</v>
      </c>
      <c r="D587" s="32">
        <f>D588</f>
        <v>500</v>
      </c>
      <c r="E587" s="32">
        <f t="shared" si="690"/>
        <v>500</v>
      </c>
      <c r="F587" s="32">
        <f t="shared" si="690"/>
        <v>0</v>
      </c>
      <c r="G587" s="32">
        <f t="shared" si="690"/>
        <v>500</v>
      </c>
      <c r="H587" s="32">
        <f t="shared" si="690"/>
        <v>0</v>
      </c>
      <c r="I587" s="32">
        <f t="shared" si="690"/>
        <v>0</v>
      </c>
      <c r="J587" s="32">
        <f t="shared" si="690"/>
        <v>500</v>
      </c>
      <c r="K587" s="32">
        <f t="shared" si="690"/>
        <v>165.2</v>
      </c>
      <c r="L587" s="17">
        <f t="shared" si="685"/>
        <v>0.33039999999999997</v>
      </c>
      <c r="M587" s="17">
        <f t="shared" si="686"/>
        <v>0.33039999999999997</v>
      </c>
      <c r="O587"/>
    </row>
    <row r="588" spans="1:16" s="14" customFormat="1" ht="36" x14ac:dyDescent="0.2">
      <c r="A588" s="12" t="s">
        <v>34</v>
      </c>
      <c r="B588" s="13" t="s">
        <v>437</v>
      </c>
      <c r="C588" s="13" t="s">
        <v>35</v>
      </c>
      <c r="D588" s="33">
        <v>500</v>
      </c>
      <c r="E588" s="33">
        <v>500</v>
      </c>
      <c r="F588" s="33">
        <v>0</v>
      </c>
      <c r="G588" s="33">
        <v>500</v>
      </c>
      <c r="H588" s="33">
        <f>G588-E588</f>
        <v>0</v>
      </c>
      <c r="I588" s="33">
        <f>G588-D588</f>
        <v>0</v>
      </c>
      <c r="J588" s="33">
        <v>500</v>
      </c>
      <c r="K588" s="33">
        <v>165.2</v>
      </c>
      <c r="L588" s="18">
        <f t="shared" si="685"/>
        <v>0.33039999999999997</v>
      </c>
      <c r="M588" s="18">
        <f t="shared" si="686"/>
        <v>0.33039999999999997</v>
      </c>
      <c r="P588" s="60"/>
    </row>
    <row r="589" spans="1:16" ht="25.5" x14ac:dyDescent="0.2">
      <c r="A589" s="1" t="s">
        <v>438</v>
      </c>
      <c r="B589" s="2" t="s">
        <v>439</v>
      </c>
      <c r="C589" s="2" t="s">
        <v>3</v>
      </c>
      <c r="D589" s="32">
        <f>D590</f>
        <v>9284.7000000000007</v>
      </c>
      <c r="E589" s="32">
        <f t="shared" ref="E589:E590" si="691">E590</f>
        <v>15284.7</v>
      </c>
      <c r="F589" s="32">
        <f t="shared" ref="F589:F590" si="692">F590</f>
        <v>6000</v>
      </c>
      <c r="G589" s="32">
        <f t="shared" ref="G589:G590" si="693">G590</f>
        <v>15284.7</v>
      </c>
      <c r="H589" s="32">
        <f t="shared" ref="H589:H590" si="694">H590</f>
        <v>0</v>
      </c>
      <c r="I589" s="32">
        <f t="shared" ref="I589:J590" si="695">I590</f>
        <v>6000</v>
      </c>
      <c r="J589" s="32">
        <f t="shared" si="695"/>
        <v>15284.7</v>
      </c>
      <c r="K589" s="32">
        <f t="shared" ref="K589:K590" si="696">K590</f>
        <v>9465.2000000000007</v>
      </c>
      <c r="L589" s="17">
        <f t="shared" si="685"/>
        <v>0.61925978265847548</v>
      </c>
      <c r="M589" s="17">
        <f t="shared" si="686"/>
        <v>0.61925978265847548</v>
      </c>
      <c r="O589"/>
    </row>
    <row r="590" spans="1:16" ht="25.5" x14ac:dyDescent="0.2">
      <c r="A590" s="1" t="s">
        <v>32</v>
      </c>
      <c r="B590" s="2" t="s">
        <v>439</v>
      </c>
      <c r="C590" s="2" t="s">
        <v>33</v>
      </c>
      <c r="D590" s="32">
        <f>D591</f>
        <v>9284.7000000000007</v>
      </c>
      <c r="E590" s="32">
        <f t="shared" si="691"/>
        <v>15284.7</v>
      </c>
      <c r="F590" s="32">
        <f t="shared" si="692"/>
        <v>6000</v>
      </c>
      <c r="G590" s="32">
        <f t="shared" si="693"/>
        <v>15284.7</v>
      </c>
      <c r="H590" s="32">
        <f t="shared" si="694"/>
        <v>0</v>
      </c>
      <c r="I590" s="32">
        <f t="shared" si="695"/>
        <v>6000</v>
      </c>
      <c r="J590" s="32">
        <f t="shared" si="695"/>
        <v>15284.7</v>
      </c>
      <c r="K590" s="32">
        <f t="shared" si="696"/>
        <v>9465.2000000000007</v>
      </c>
      <c r="L590" s="17">
        <f t="shared" si="685"/>
        <v>0.61925978265847548</v>
      </c>
      <c r="M590" s="17">
        <f t="shared" si="686"/>
        <v>0.61925978265847548</v>
      </c>
      <c r="O590"/>
    </row>
    <row r="591" spans="1:16" s="14" customFormat="1" ht="36" x14ac:dyDescent="0.2">
      <c r="A591" s="12" t="s">
        <v>34</v>
      </c>
      <c r="B591" s="13" t="s">
        <v>439</v>
      </c>
      <c r="C591" s="13" t="s">
        <v>35</v>
      </c>
      <c r="D591" s="33">
        <v>9284.7000000000007</v>
      </c>
      <c r="E591" s="33">
        <v>15284.7</v>
      </c>
      <c r="F591" s="33">
        <v>6000</v>
      </c>
      <c r="G591" s="33">
        <v>15284.7</v>
      </c>
      <c r="H591" s="33">
        <f>G591-E591</f>
        <v>0</v>
      </c>
      <c r="I591" s="33">
        <f>G591-D591</f>
        <v>6000</v>
      </c>
      <c r="J591" s="33">
        <v>15284.7</v>
      </c>
      <c r="K591" s="33">
        <v>9465.2000000000007</v>
      </c>
      <c r="L591" s="18">
        <f t="shared" si="685"/>
        <v>0.61925978265847548</v>
      </c>
      <c r="M591" s="18">
        <f t="shared" si="686"/>
        <v>0.61925978265847548</v>
      </c>
      <c r="P591" s="60"/>
    </row>
    <row r="592" spans="1:16" ht="25.5" x14ac:dyDescent="0.2">
      <c r="A592" s="1" t="s">
        <v>440</v>
      </c>
      <c r="B592" s="2" t="s">
        <v>441</v>
      </c>
      <c r="C592" s="2" t="s">
        <v>3</v>
      </c>
      <c r="D592" s="32">
        <f>D593</f>
        <v>287.2</v>
      </c>
      <c r="E592" s="32">
        <f t="shared" ref="E592:E593" si="697">E593</f>
        <v>472.8</v>
      </c>
      <c r="F592" s="32">
        <f t="shared" ref="F592:F593" si="698">F593</f>
        <v>185.6</v>
      </c>
      <c r="G592" s="32">
        <f t="shared" ref="G592:G593" si="699">G593</f>
        <v>472.8</v>
      </c>
      <c r="H592" s="32">
        <f t="shared" ref="H592:H593" si="700">H593</f>
        <v>0</v>
      </c>
      <c r="I592" s="32">
        <f t="shared" ref="I592:J593" si="701">I593</f>
        <v>185.60000000000002</v>
      </c>
      <c r="J592" s="32">
        <f t="shared" si="701"/>
        <v>472.8</v>
      </c>
      <c r="K592" s="32">
        <f t="shared" ref="K592:K593" si="702">K593</f>
        <v>468.6</v>
      </c>
      <c r="L592" s="17">
        <f t="shared" si="685"/>
        <v>0.99111675126903553</v>
      </c>
      <c r="M592" s="17">
        <f t="shared" si="686"/>
        <v>0.99111675126903553</v>
      </c>
      <c r="O592"/>
    </row>
    <row r="593" spans="1:16" ht="25.5" x14ac:dyDescent="0.2">
      <c r="A593" s="1" t="s">
        <v>32</v>
      </c>
      <c r="B593" s="2" t="s">
        <v>441</v>
      </c>
      <c r="C593" s="2" t="s">
        <v>33</v>
      </c>
      <c r="D593" s="32">
        <f>D594</f>
        <v>287.2</v>
      </c>
      <c r="E593" s="32">
        <f t="shared" si="697"/>
        <v>472.8</v>
      </c>
      <c r="F593" s="32">
        <f t="shared" si="698"/>
        <v>185.6</v>
      </c>
      <c r="G593" s="32">
        <f t="shared" si="699"/>
        <v>472.8</v>
      </c>
      <c r="H593" s="32">
        <f t="shared" si="700"/>
        <v>0</v>
      </c>
      <c r="I593" s="32">
        <f t="shared" si="701"/>
        <v>185.60000000000002</v>
      </c>
      <c r="J593" s="32">
        <f t="shared" si="701"/>
        <v>472.8</v>
      </c>
      <c r="K593" s="32">
        <f t="shared" si="702"/>
        <v>468.6</v>
      </c>
      <c r="L593" s="17">
        <f t="shared" si="685"/>
        <v>0.99111675126903553</v>
      </c>
      <c r="M593" s="17">
        <f t="shared" si="686"/>
        <v>0.99111675126903553</v>
      </c>
      <c r="O593"/>
    </row>
    <row r="594" spans="1:16" s="14" customFormat="1" ht="36" x14ac:dyDescent="0.2">
      <c r="A594" s="12" t="s">
        <v>34</v>
      </c>
      <c r="B594" s="13" t="s">
        <v>441</v>
      </c>
      <c r="C594" s="13" t="s">
        <v>35</v>
      </c>
      <c r="D594" s="33">
        <v>287.2</v>
      </c>
      <c r="E594" s="33">
        <v>472.8</v>
      </c>
      <c r="F594" s="33">
        <v>185.6</v>
      </c>
      <c r="G594" s="33">
        <v>472.8</v>
      </c>
      <c r="H594" s="33">
        <f>G594-E594</f>
        <v>0</v>
      </c>
      <c r="I594" s="33">
        <f>G594-D594</f>
        <v>185.60000000000002</v>
      </c>
      <c r="J594" s="33">
        <v>472.8</v>
      </c>
      <c r="K594" s="33">
        <v>468.6</v>
      </c>
      <c r="L594" s="18">
        <f t="shared" si="685"/>
        <v>0.99111675126903553</v>
      </c>
      <c r="M594" s="18">
        <f t="shared" si="686"/>
        <v>0.99111675126903553</v>
      </c>
      <c r="P594" s="60"/>
    </row>
    <row r="595" spans="1:16" s="11" customFormat="1" ht="38.25" x14ac:dyDescent="0.2">
      <c r="A595" s="9" t="s">
        <v>442</v>
      </c>
      <c r="B595" s="10" t="s">
        <v>443</v>
      </c>
      <c r="C595" s="10" t="s">
        <v>3</v>
      </c>
      <c r="D595" s="29">
        <f>D596</f>
        <v>916</v>
      </c>
      <c r="E595" s="29">
        <f t="shared" ref="E595:K595" si="703">E596</f>
        <v>916</v>
      </c>
      <c r="F595" s="29">
        <f t="shared" si="703"/>
        <v>0</v>
      </c>
      <c r="G595" s="29">
        <f t="shared" si="703"/>
        <v>916</v>
      </c>
      <c r="H595" s="29">
        <f t="shared" si="703"/>
        <v>0</v>
      </c>
      <c r="I595" s="29">
        <f t="shared" si="703"/>
        <v>0</v>
      </c>
      <c r="J595" s="29">
        <f t="shared" si="703"/>
        <v>916</v>
      </c>
      <c r="K595" s="29">
        <f t="shared" si="703"/>
        <v>916</v>
      </c>
      <c r="L595" s="15">
        <f t="shared" si="685"/>
        <v>1</v>
      </c>
      <c r="M595" s="15">
        <f t="shared" si="686"/>
        <v>1</v>
      </c>
      <c r="N595" s="25"/>
      <c r="O595" s="25"/>
      <c r="P595" s="25"/>
    </row>
    <row r="596" spans="1:16" s="8" customFormat="1" ht="102" x14ac:dyDescent="0.2">
      <c r="A596" s="6" t="s">
        <v>444</v>
      </c>
      <c r="B596" s="7" t="s">
        <v>445</v>
      </c>
      <c r="C596" s="7" t="s">
        <v>3</v>
      </c>
      <c r="D596" s="31">
        <f>D597+D600</f>
        <v>916</v>
      </c>
      <c r="E596" s="31">
        <f t="shared" ref="E596:K596" si="704">E597+E600</f>
        <v>916</v>
      </c>
      <c r="F596" s="31">
        <f t="shared" si="704"/>
        <v>0</v>
      </c>
      <c r="G596" s="31">
        <f t="shared" si="704"/>
        <v>916</v>
      </c>
      <c r="H596" s="31">
        <f t="shared" si="704"/>
        <v>0</v>
      </c>
      <c r="I596" s="31">
        <f t="shared" si="704"/>
        <v>0</v>
      </c>
      <c r="J596" s="31">
        <f t="shared" ref="J596" si="705">J597+J600</f>
        <v>916</v>
      </c>
      <c r="K596" s="31">
        <f t="shared" si="704"/>
        <v>916</v>
      </c>
      <c r="L596" s="16">
        <f t="shared" si="685"/>
        <v>1</v>
      </c>
      <c r="M596" s="16">
        <f t="shared" si="686"/>
        <v>1</v>
      </c>
      <c r="P596" s="59"/>
    </row>
    <row r="597" spans="1:16" ht="51" x14ac:dyDescent="0.2">
      <c r="A597" s="1" t="s">
        <v>446</v>
      </c>
      <c r="B597" s="2" t="s">
        <v>447</v>
      </c>
      <c r="C597" s="2" t="s">
        <v>3</v>
      </c>
      <c r="D597" s="32">
        <f>D598</f>
        <v>888.5</v>
      </c>
      <c r="E597" s="32">
        <f t="shared" ref="E597:K598" si="706">E598</f>
        <v>888.5</v>
      </c>
      <c r="F597" s="32">
        <f t="shared" si="706"/>
        <v>0</v>
      </c>
      <c r="G597" s="32">
        <f t="shared" si="706"/>
        <v>888.5</v>
      </c>
      <c r="H597" s="32">
        <f t="shared" si="706"/>
        <v>0</v>
      </c>
      <c r="I597" s="32">
        <f t="shared" si="706"/>
        <v>0</v>
      </c>
      <c r="J597" s="32">
        <f t="shared" si="706"/>
        <v>888.5</v>
      </c>
      <c r="K597" s="32">
        <f t="shared" si="706"/>
        <v>888.5</v>
      </c>
      <c r="L597" s="17">
        <f t="shared" si="685"/>
        <v>1</v>
      </c>
      <c r="M597" s="17">
        <f t="shared" si="686"/>
        <v>1</v>
      </c>
      <c r="O597"/>
    </row>
    <row r="598" spans="1:16" ht="25.5" x14ac:dyDescent="0.2">
      <c r="A598" s="1" t="s">
        <v>32</v>
      </c>
      <c r="B598" s="2" t="s">
        <v>447</v>
      </c>
      <c r="C598" s="2" t="s">
        <v>33</v>
      </c>
      <c r="D598" s="32">
        <f>D599</f>
        <v>888.5</v>
      </c>
      <c r="E598" s="32">
        <f t="shared" si="706"/>
        <v>888.5</v>
      </c>
      <c r="F598" s="32">
        <f t="shared" si="706"/>
        <v>0</v>
      </c>
      <c r="G598" s="32">
        <f t="shared" si="706"/>
        <v>888.5</v>
      </c>
      <c r="H598" s="32">
        <f t="shared" si="706"/>
        <v>0</v>
      </c>
      <c r="I598" s="32">
        <f t="shared" si="706"/>
        <v>0</v>
      </c>
      <c r="J598" s="32">
        <f t="shared" si="706"/>
        <v>888.5</v>
      </c>
      <c r="K598" s="32">
        <f t="shared" si="706"/>
        <v>888.5</v>
      </c>
      <c r="L598" s="17">
        <f t="shared" si="685"/>
        <v>1</v>
      </c>
      <c r="M598" s="17">
        <f t="shared" si="686"/>
        <v>1</v>
      </c>
      <c r="O598"/>
    </row>
    <row r="599" spans="1:16" s="14" customFormat="1" ht="36" x14ac:dyDescent="0.2">
      <c r="A599" s="12" t="s">
        <v>34</v>
      </c>
      <c r="B599" s="13" t="s">
        <v>447</v>
      </c>
      <c r="C599" s="13" t="s">
        <v>35</v>
      </c>
      <c r="D599" s="33">
        <v>888.5</v>
      </c>
      <c r="E599" s="33">
        <v>888.5</v>
      </c>
      <c r="F599" s="33">
        <v>0</v>
      </c>
      <c r="G599" s="33">
        <v>888.5</v>
      </c>
      <c r="H599" s="33">
        <f>G599-E599</f>
        <v>0</v>
      </c>
      <c r="I599" s="33">
        <f>G599-D599</f>
        <v>0</v>
      </c>
      <c r="J599" s="33">
        <v>888.5</v>
      </c>
      <c r="K599" s="33">
        <v>888.5</v>
      </c>
      <c r="L599" s="18">
        <f t="shared" si="685"/>
        <v>1</v>
      </c>
      <c r="M599" s="18">
        <f t="shared" si="686"/>
        <v>1</v>
      </c>
      <c r="P599" s="60"/>
    </row>
    <row r="600" spans="1:16" ht="76.5" x14ac:dyDescent="0.2">
      <c r="A600" s="1" t="s">
        <v>448</v>
      </c>
      <c r="B600" s="2" t="s">
        <v>449</v>
      </c>
      <c r="C600" s="2" t="s">
        <v>3</v>
      </c>
      <c r="D600" s="32">
        <f>D601</f>
        <v>27.5</v>
      </c>
      <c r="E600" s="32">
        <f t="shared" ref="E600:E601" si="707">E601</f>
        <v>27.5</v>
      </c>
      <c r="F600" s="32">
        <f t="shared" ref="F600:F601" si="708">F601</f>
        <v>0</v>
      </c>
      <c r="G600" s="32">
        <f t="shared" ref="G600:G601" si="709">G601</f>
        <v>27.5</v>
      </c>
      <c r="H600" s="32">
        <f t="shared" ref="H600:H601" si="710">H601</f>
        <v>0</v>
      </c>
      <c r="I600" s="32">
        <f t="shared" ref="I600:J601" si="711">I601</f>
        <v>0</v>
      </c>
      <c r="J600" s="32">
        <f t="shared" si="711"/>
        <v>27.5</v>
      </c>
      <c r="K600" s="32">
        <f t="shared" ref="K600:K601" si="712">K601</f>
        <v>27.5</v>
      </c>
      <c r="L600" s="17">
        <f t="shared" si="685"/>
        <v>1</v>
      </c>
      <c r="M600" s="17">
        <f t="shared" si="686"/>
        <v>1</v>
      </c>
      <c r="O600"/>
    </row>
    <row r="601" spans="1:16" ht="25.5" x14ac:dyDescent="0.2">
      <c r="A601" s="1" t="s">
        <v>32</v>
      </c>
      <c r="B601" s="2" t="s">
        <v>449</v>
      </c>
      <c r="C601" s="2" t="s">
        <v>33</v>
      </c>
      <c r="D601" s="32">
        <f>D602</f>
        <v>27.5</v>
      </c>
      <c r="E601" s="32">
        <f t="shared" si="707"/>
        <v>27.5</v>
      </c>
      <c r="F601" s="32">
        <f t="shared" si="708"/>
        <v>0</v>
      </c>
      <c r="G601" s="32">
        <f t="shared" si="709"/>
        <v>27.5</v>
      </c>
      <c r="H601" s="32">
        <f t="shared" si="710"/>
        <v>0</v>
      </c>
      <c r="I601" s="32">
        <f t="shared" si="711"/>
        <v>0</v>
      </c>
      <c r="J601" s="32">
        <f t="shared" si="711"/>
        <v>27.5</v>
      </c>
      <c r="K601" s="32">
        <f t="shared" si="712"/>
        <v>27.5</v>
      </c>
      <c r="L601" s="17">
        <f t="shared" si="685"/>
        <v>1</v>
      </c>
      <c r="M601" s="17">
        <f t="shared" si="686"/>
        <v>1</v>
      </c>
      <c r="O601"/>
    </row>
    <row r="602" spans="1:16" s="14" customFormat="1" ht="36" x14ac:dyDescent="0.2">
      <c r="A602" s="12" t="s">
        <v>34</v>
      </c>
      <c r="B602" s="13" t="s">
        <v>449</v>
      </c>
      <c r="C602" s="13" t="s">
        <v>35</v>
      </c>
      <c r="D602" s="33">
        <v>27.5</v>
      </c>
      <c r="E602" s="33">
        <v>27.5</v>
      </c>
      <c r="F602" s="33">
        <v>0</v>
      </c>
      <c r="G602" s="33">
        <v>27.5</v>
      </c>
      <c r="H602" s="33">
        <f>G602-E602</f>
        <v>0</v>
      </c>
      <c r="I602" s="33">
        <f>G602-D602</f>
        <v>0</v>
      </c>
      <c r="J602" s="33">
        <v>27.5</v>
      </c>
      <c r="K602" s="33">
        <v>27.5</v>
      </c>
      <c r="L602" s="18">
        <f t="shared" si="685"/>
        <v>1</v>
      </c>
      <c r="M602" s="18">
        <f t="shared" si="686"/>
        <v>1</v>
      </c>
      <c r="P602" s="60"/>
    </row>
    <row r="603" spans="1:16" s="11" customFormat="1" ht="51" x14ac:dyDescent="0.2">
      <c r="A603" s="9" t="s">
        <v>450</v>
      </c>
      <c r="B603" s="10" t="s">
        <v>451</v>
      </c>
      <c r="C603" s="10" t="s">
        <v>3</v>
      </c>
      <c r="D603" s="29">
        <f>D604+D617+D633++D639+D646</f>
        <v>143943.6</v>
      </c>
      <c r="E603" s="29">
        <f t="shared" ref="E603:K603" si="713">E604+E617+E633++E639+E646</f>
        <v>154384.77000000002</v>
      </c>
      <c r="F603" s="29">
        <f t="shared" si="713"/>
        <v>10441.169999999998</v>
      </c>
      <c r="G603" s="29">
        <f t="shared" si="713"/>
        <v>159224.65000000002</v>
      </c>
      <c r="H603" s="29">
        <f t="shared" si="713"/>
        <v>4839.8800000000019</v>
      </c>
      <c r="I603" s="29">
        <f t="shared" si="713"/>
        <v>15281.050000000003</v>
      </c>
      <c r="J603" s="29">
        <f t="shared" ref="J603" si="714">J604+J617+J633++J639+J646</f>
        <v>159224.65000000002</v>
      </c>
      <c r="K603" s="29">
        <f t="shared" si="713"/>
        <v>142132.28999999998</v>
      </c>
      <c r="L603" s="15">
        <f t="shared" si="685"/>
        <v>0.89265255097122187</v>
      </c>
      <c r="M603" s="15">
        <f t="shared" si="686"/>
        <v>0.89265255097122187</v>
      </c>
      <c r="N603" s="25"/>
      <c r="O603" s="25"/>
      <c r="P603" s="25"/>
    </row>
    <row r="604" spans="1:16" s="8" customFormat="1" ht="51" x14ac:dyDescent="0.2">
      <c r="A604" s="6" t="s">
        <v>452</v>
      </c>
      <c r="B604" s="7" t="s">
        <v>453</v>
      </c>
      <c r="C604" s="7" t="s">
        <v>3</v>
      </c>
      <c r="D604" s="31">
        <f>D605+D608+D611+D614</f>
        <v>30927.9</v>
      </c>
      <c r="E604" s="31">
        <f t="shared" ref="E604:K604" si="715">E605+E608+E611+E614</f>
        <v>30927.9</v>
      </c>
      <c r="F604" s="31">
        <f t="shared" si="715"/>
        <v>0</v>
      </c>
      <c r="G604" s="31">
        <f t="shared" si="715"/>
        <v>30927.9</v>
      </c>
      <c r="H604" s="31">
        <f t="shared" si="715"/>
        <v>0</v>
      </c>
      <c r="I604" s="31">
        <f t="shared" si="715"/>
        <v>0</v>
      </c>
      <c r="J604" s="31">
        <f t="shared" ref="J604" si="716">J605+J608+J611+J614</f>
        <v>30927.9</v>
      </c>
      <c r="K604" s="31">
        <f t="shared" si="715"/>
        <v>16007.800000000001</v>
      </c>
      <c r="L604" s="16">
        <f t="shared" si="685"/>
        <v>0.51758444640599588</v>
      </c>
      <c r="M604" s="16">
        <f t="shared" si="686"/>
        <v>0.51758444640599588</v>
      </c>
      <c r="P604" s="59"/>
    </row>
    <row r="605" spans="1:16" ht="25.5" x14ac:dyDescent="0.2">
      <c r="A605" s="1" t="s">
        <v>454</v>
      </c>
      <c r="B605" s="2" t="s">
        <v>455</v>
      </c>
      <c r="C605" s="2" t="s">
        <v>3</v>
      </c>
      <c r="D605" s="32">
        <f>D606</f>
        <v>30000</v>
      </c>
      <c r="E605" s="32">
        <f t="shared" ref="E605:K606" si="717">E606</f>
        <v>0</v>
      </c>
      <c r="F605" s="32">
        <f t="shared" si="717"/>
        <v>-30000</v>
      </c>
      <c r="G605" s="32">
        <f t="shared" si="717"/>
        <v>0</v>
      </c>
      <c r="H605" s="32">
        <f t="shared" si="717"/>
        <v>0</v>
      </c>
      <c r="I605" s="32">
        <f t="shared" si="717"/>
        <v>-30000</v>
      </c>
      <c r="J605" s="32">
        <f t="shared" si="717"/>
        <v>0</v>
      </c>
      <c r="K605" s="32">
        <f t="shared" si="717"/>
        <v>0</v>
      </c>
      <c r="L605" s="17" t="e">
        <f t="shared" si="685"/>
        <v>#DIV/0!</v>
      </c>
      <c r="M605" s="17" t="e">
        <f t="shared" si="686"/>
        <v>#DIV/0!</v>
      </c>
      <c r="O605"/>
    </row>
    <row r="606" spans="1:16" ht="25.5" x14ac:dyDescent="0.2">
      <c r="A606" s="1" t="s">
        <v>32</v>
      </c>
      <c r="B606" s="2" t="s">
        <v>455</v>
      </c>
      <c r="C606" s="2" t="s">
        <v>33</v>
      </c>
      <c r="D606" s="32">
        <f>D607</f>
        <v>30000</v>
      </c>
      <c r="E606" s="32">
        <f t="shared" si="717"/>
        <v>0</v>
      </c>
      <c r="F606" s="32">
        <f t="shared" si="717"/>
        <v>-30000</v>
      </c>
      <c r="G606" s="32">
        <f t="shared" si="717"/>
        <v>0</v>
      </c>
      <c r="H606" s="32">
        <f t="shared" si="717"/>
        <v>0</v>
      </c>
      <c r="I606" s="32">
        <f t="shared" si="717"/>
        <v>-30000</v>
      </c>
      <c r="J606" s="32">
        <f t="shared" si="717"/>
        <v>0</v>
      </c>
      <c r="K606" s="32">
        <f t="shared" si="717"/>
        <v>0</v>
      </c>
      <c r="L606" s="17" t="e">
        <f t="shared" si="685"/>
        <v>#DIV/0!</v>
      </c>
      <c r="M606" s="17" t="e">
        <f t="shared" si="686"/>
        <v>#DIV/0!</v>
      </c>
      <c r="O606"/>
    </row>
    <row r="607" spans="1:16" s="14" customFormat="1" ht="36" x14ac:dyDescent="0.2">
      <c r="A607" s="12" t="s">
        <v>34</v>
      </c>
      <c r="B607" s="13" t="s">
        <v>455</v>
      </c>
      <c r="C607" s="13" t="s">
        <v>35</v>
      </c>
      <c r="D607" s="33">
        <v>30000</v>
      </c>
      <c r="E607" s="33">
        <v>0</v>
      </c>
      <c r="F607" s="33">
        <v>-30000</v>
      </c>
      <c r="G607" s="33">
        <v>0</v>
      </c>
      <c r="H607" s="33">
        <f>G607-E607</f>
        <v>0</v>
      </c>
      <c r="I607" s="33">
        <f>G607-D607</f>
        <v>-30000</v>
      </c>
      <c r="J607" s="33">
        <v>0</v>
      </c>
      <c r="K607" s="33">
        <v>0</v>
      </c>
      <c r="L607" s="18" t="e">
        <f t="shared" si="685"/>
        <v>#DIV/0!</v>
      </c>
      <c r="M607" s="18" t="e">
        <f t="shared" si="686"/>
        <v>#DIV/0!</v>
      </c>
      <c r="P607" s="60"/>
    </row>
    <row r="608" spans="1:16" ht="51" x14ac:dyDescent="0.2">
      <c r="A608" s="1" t="s">
        <v>456</v>
      </c>
      <c r="B608" s="2" t="s">
        <v>457</v>
      </c>
      <c r="C608" s="2" t="s">
        <v>3</v>
      </c>
      <c r="D608" s="32">
        <f>D609</f>
        <v>0</v>
      </c>
      <c r="E608" s="32">
        <f t="shared" ref="E608:E609" si="718">E609</f>
        <v>30000</v>
      </c>
      <c r="F608" s="32">
        <f t="shared" ref="F608:F609" si="719">F609</f>
        <v>30000</v>
      </c>
      <c r="G608" s="32">
        <f t="shared" ref="G608:G609" si="720">G609</f>
        <v>30000</v>
      </c>
      <c r="H608" s="32">
        <f t="shared" ref="H608:H609" si="721">H609</f>
        <v>0</v>
      </c>
      <c r="I608" s="32">
        <f t="shared" ref="I608:J609" si="722">I609</f>
        <v>30000</v>
      </c>
      <c r="J608" s="32">
        <f t="shared" si="722"/>
        <v>30000</v>
      </c>
      <c r="K608" s="32">
        <f t="shared" ref="K608:K609" si="723">K609</f>
        <v>15232.1</v>
      </c>
      <c r="L608" s="17">
        <f t="shared" si="685"/>
        <v>0.50773666666666672</v>
      </c>
      <c r="M608" s="17">
        <f t="shared" si="686"/>
        <v>0.50773666666666672</v>
      </c>
      <c r="O608"/>
    </row>
    <row r="609" spans="1:16" ht="25.5" x14ac:dyDescent="0.2">
      <c r="A609" s="1" t="s">
        <v>32</v>
      </c>
      <c r="B609" s="2" t="s">
        <v>457</v>
      </c>
      <c r="C609" s="2" t="s">
        <v>33</v>
      </c>
      <c r="D609" s="32">
        <f>D610</f>
        <v>0</v>
      </c>
      <c r="E609" s="32">
        <f t="shared" si="718"/>
        <v>30000</v>
      </c>
      <c r="F609" s="32">
        <f t="shared" si="719"/>
        <v>30000</v>
      </c>
      <c r="G609" s="32">
        <f t="shared" si="720"/>
        <v>30000</v>
      </c>
      <c r="H609" s="32">
        <f t="shared" si="721"/>
        <v>0</v>
      </c>
      <c r="I609" s="32">
        <f t="shared" si="722"/>
        <v>30000</v>
      </c>
      <c r="J609" s="32">
        <f t="shared" si="722"/>
        <v>30000</v>
      </c>
      <c r="K609" s="32">
        <f t="shared" si="723"/>
        <v>15232.1</v>
      </c>
      <c r="L609" s="17">
        <f t="shared" si="685"/>
        <v>0.50773666666666672</v>
      </c>
      <c r="M609" s="17">
        <f t="shared" si="686"/>
        <v>0.50773666666666672</v>
      </c>
      <c r="O609"/>
    </row>
    <row r="610" spans="1:16" s="14" customFormat="1" ht="36" x14ac:dyDescent="0.2">
      <c r="A610" s="12" t="s">
        <v>34</v>
      </c>
      <c r="B610" s="13" t="s">
        <v>457</v>
      </c>
      <c r="C610" s="13" t="s">
        <v>35</v>
      </c>
      <c r="D610" s="33">
        <v>0</v>
      </c>
      <c r="E610" s="33">
        <v>30000</v>
      </c>
      <c r="F610" s="33">
        <v>30000</v>
      </c>
      <c r="G610" s="33">
        <v>30000</v>
      </c>
      <c r="H610" s="33">
        <f>G610-E610</f>
        <v>0</v>
      </c>
      <c r="I610" s="33">
        <f>G610-D610</f>
        <v>30000</v>
      </c>
      <c r="J610" s="33">
        <v>30000</v>
      </c>
      <c r="K610" s="33">
        <v>15232.1</v>
      </c>
      <c r="L610" s="18">
        <f t="shared" si="685"/>
        <v>0.50773666666666672</v>
      </c>
      <c r="M610" s="18">
        <f t="shared" si="686"/>
        <v>0.50773666666666672</v>
      </c>
      <c r="P610" s="60"/>
    </row>
    <row r="611" spans="1:16" ht="25.5" x14ac:dyDescent="0.2">
      <c r="A611" s="1" t="s">
        <v>458</v>
      </c>
      <c r="B611" s="2" t="s">
        <v>459</v>
      </c>
      <c r="C611" s="2" t="s">
        <v>3</v>
      </c>
      <c r="D611" s="32">
        <f>D612</f>
        <v>927.9</v>
      </c>
      <c r="E611" s="32">
        <f t="shared" ref="E611:E612" si="724">E612</f>
        <v>0</v>
      </c>
      <c r="F611" s="32">
        <f t="shared" ref="F611:F612" si="725">F612</f>
        <v>-927.9</v>
      </c>
      <c r="G611" s="32">
        <f t="shared" ref="G611:G612" si="726">G612</f>
        <v>0</v>
      </c>
      <c r="H611" s="32">
        <f t="shared" ref="H611:H612" si="727">H612</f>
        <v>0</v>
      </c>
      <c r="I611" s="32">
        <f t="shared" ref="I611:J612" si="728">I612</f>
        <v>-927.9</v>
      </c>
      <c r="J611" s="32">
        <f t="shared" si="728"/>
        <v>0</v>
      </c>
      <c r="K611" s="32">
        <f t="shared" ref="K611:K612" si="729">K612</f>
        <v>0</v>
      </c>
      <c r="L611" s="17" t="e">
        <f t="shared" si="685"/>
        <v>#DIV/0!</v>
      </c>
      <c r="M611" s="17" t="e">
        <f t="shared" si="686"/>
        <v>#DIV/0!</v>
      </c>
      <c r="O611"/>
    </row>
    <row r="612" spans="1:16" ht="25.5" x14ac:dyDescent="0.2">
      <c r="A612" s="1" t="s">
        <v>32</v>
      </c>
      <c r="B612" s="2" t="s">
        <v>459</v>
      </c>
      <c r="C612" s="2" t="s">
        <v>33</v>
      </c>
      <c r="D612" s="32">
        <f>D613</f>
        <v>927.9</v>
      </c>
      <c r="E612" s="32">
        <f t="shared" si="724"/>
        <v>0</v>
      </c>
      <c r="F612" s="32">
        <f t="shared" si="725"/>
        <v>-927.9</v>
      </c>
      <c r="G612" s="32">
        <f t="shared" si="726"/>
        <v>0</v>
      </c>
      <c r="H612" s="32">
        <f t="shared" si="727"/>
        <v>0</v>
      </c>
      <c r="I612" s="32">
        <f t="shared" si="728"/>
        <v>-927.9</v>
      </c>
      <c r="J612" s="32">
        <f t="shared" si="728"/>
        <v>0</v>
      </c>
      <c r="K612" s="32">
        <f t="shared" si="729"/>
        <v>0</v>
      </c>
      <c r="L612" s="17" t="e">
        <f t="shared" si="685"/>
        <v>#DIV/0!</v>
      </c>
      <c r="M612" s="17" t="e">
        <f t="shared" si="686"/>
        <v>#DIV/0!</v>
      </c>
      <c r="O612"/>
    </row>
    <row r="613" spans="1:16" s="14" customFormat="1" ht="36" x14ac:dyDescent="0.2">
      <c r="A613" s="12" t="s">
        <v>34</v>
      </c>
      <c r="B613" s="13" t="s">
        <v>459</v>
      </c>
      <c r="C613" s="13" t="s">
        <v>35</v>
      </c>
      <c r="D613" s="33">
        <v>927.9</v>
      </c>
      <c r="E613" s="33">
        <v>0</v>
      </c>
      <c r="F613" s="33">
        <v>-927.9</v>
      </c>
      <c r="G613" s="33">
        <v>0</v>
      </c>
      <c r="H613" s="33">
        <f>G613-E613</f>
        <v>0</v>
      </c>
      <c r="I613" s="33">
        <f>G613-D613</f>
        <v>-927.9</v>
      </c>
      <c r="J613" s="33">
        <v>0</v>
      </c>
      <c r="K613" s="33">
        <v>0</v>
      </c>
      <c r="L613" s="18" t="e">
        <f t="shared" si="685"/>
        <v>#DIV/0!</v>
      </c>
      <c r="M613" s="18" t="e">
        <f t="shared" si="686"/>
        <v>#DIV/0!</v>
      </c>
      <c r="P613" s="60"/>
    </row>
    <row r="614" spans="1:16" ht="25.5" x14ac:dyDescent="0.2">
      <c r="A614" s="1" t="s">
        <v>458</v>
      </c>
      <c r="B614" s="2" t="s">
        <v>460</v>
      </c>
      <c r="C614" s="2" t="s">
        <v>3</v>
      </c>
      <c r="D614" s="32">
        <f>D615</f>
        <v>0</v>
      </c>
      <c r="E614" s="32">
        <f t="shared" ref="E614:E615" si="730">E615</f>
        <v>927.9</v>
      </c>
      <c r="F614" s="32">
        <f t="shared" ref="F614:F615" si="731">F615</f>
        <v>927.9</v>
      </c>
      <c r="G614" s="32">
        <f t="shared" ref="G614:G615" si="732">G615</f>
        <v>927.9</v>
      </c>
      <c r="H614" s="32">
        <f t="shared" ref="H614:H615" si="733">H615</f>
        <v>0</v>
      </c>
      <c r="I614" s="32">
        <f t="shared" ref="I614:J615" si="734">I615</f>
        <v>927.9</v>
      </c>
      <c r="J614" s="32">
        <f t="shared" si="734"/>
        <v>927.9</v>
      </c>
      <c r="K614" s="32">
        <f t="shared" ref="K614:K615" si="735">K615</f>
        <v>775.7</v>
      </c>
      <c r="L614" s="17">
        <f t="shared" si="685"/>
        <v>0.83597370406293792</v>
      </c>
      <c r="M614" s="17">
        <f t="shared" si="686"/>
        <v>0.83597370406293792</v>
      </c>
      <c r="O614"/>
    </row>
    <row r="615" spans="1:16" ht="25.5" x14ac:dyDescent="0.2">
      <c r="A615" s="1" t="s">
        <v>32</v>
      </c>
      <c r="B615" s="2" t="s">
        <v>460</v>
      </c>
      <c r="C615" s="2" t="s">
        <v>33</v>
      </c>
      <c r="D615" s="32">
        <f>D616</f>
        <v>0</v>
      </c>
      <c r="E615" s="32">
        <f t="shared" si="730"/>
        <v>927.9</v>
      </c>
      <c r="F615" s="32">
        <f t="shared" si="731"/>
        <v>927.9</v>
      </c>
      <c r="G615" s="32">
        <f t="shared" si="732"/>
        <v>927.9</v>
      </c>
      <c r="H615" s="32">
        <f t="shared" si="733"/>
        <v>0</v>
      </c>
      <c r="I615" s="32">
        <f t="shared" si="734"/>
        <v>927.9</v>
      </c>
      <c r="J615" s="32">
        <f t="shared" si="734"/>
        <v>927.9</v>
      </c>
      <c r="K615" s="32">
        <f t="shared" si="735"/>
        <v>775.7</v>
      </c>
      <c r="L615" s="17">
        <f t="shared" si="685"/>
        <v>0.83597370406293792</v>
      </c>
      <c r="M615" s="17">
        <f t="shared" si="686"/>
        <v>0.83597370406293792</v>
      </c>
      <c r="O615"/>
    </row>
    <row r="616" spans="1:16" s="14" customFormat="1" ht="36" x14ac:dyDescent="0.2">
      <c r="A616" s="12" t="s">
        <v>34</v>
      </c>
      <c r="B616" s="13" t="s">
        <v>460</v>
      </c>
      <c r="C616" s="13" t="s">
        <v>35</v>
      </c>
      <c r="D616" s="33">
        <v>0</v>
      </c>
      <c r="E616" s="33">
        <v>927.9</v>
      </c>
      <c r="F616" s="33">
        <v>927.9</v>
      </c>
      <c r="G616" s="33">
        <v>927.9</v>
      </c>
      <c r="H616" s="33">
        <f>G616-E616</f>
        <v>0</v>
      </c>
      <c r="I616" s="33">
        <f>G616-D616</f>
        <v>927.9</v>
      </c>
      <c r="J616" s="33">
        <v>927.9</v>
      </c>
      <c r="K616" s="33">
        <v>775.7</v>
      </c>
      <c r="L616" s="18">
        <f t="shared" si="685"/>
        <v>0.83597370406293792</v>
      </c>
      <c r="M616" s="18">
        <f t="shared" si="686"/>
        <v>0.83597370406293792</v>
      </c>
      <c r="P616" s="60"/>
    </row>
    <row r="617" spans="1:16" s="8" customFormat="1" ht="51" x14ac:dyDescent="0.2">
      <c r="A617" s="6" t="s">
        <v>461</v>
      </c>
      <c r="B617" s="7" t="s">
        <v>462</v>
      </c>
      <c r="C617" s="7" t="s">
        <v>3</v>
      </c>
      <c r="D617" s="31">
        <f>D618+D621+D624+D627+D630</f>
        <v>12371.2</v>
      </c>
      <c r="E617" s="31">
        <f t="shared" ref="E617:K617" si="736">E618+E621+E624+E627+E630</f>
        <v>1820.55</v>
      </c>
      <c r="F617" s="31">
        <f t="shared" si="736"/>
        <v>-10550.65</v>
      </c>
      <c r="G617" s="31">
        <f t="shared" si="736"/>
        <v>1449.35</v>
      </c>
      <c r="H617" s="31">
        <f t="shared" si="736"/>
        <v>-371.2</v>
      </c>
      <c r="I617" s="31">
        <f t="shared" si="736"/>
        <v>-10921.85</v>
      </c>
      <c r="J617" s="31">
        <f t="shared" ref="J617" si="737">J618+J621+J624+J627+J630</f>
        <v>1449.35</v>
      </c>
      <c r="K617" s="31">
        <f t="shared" si="736"/>
        <v>1449.2</v>
      </c>
      <c r="L617" s="16">
        <f t="shared" si="685"/>
        <v>0.99989650532997565</v>
      </c>
      <c r="M617" s="16">
        <f t="shared" si="686"/>
        <v>0.99989650532997565</v>
      </c>
      <c r="P617" s="59"/>
    </row>
    <row r="618" spans="1:16" ht="25.5" x14ac:dyDescent="0.2">
      <c r="A618" s="1" t="s">
        <v>8</v>
      </c>
      <c r="B618" s="2" t="s">
        <v>463</v>
      </c>
      <c r="C618" s="2" t="s">
        <v>3</v>
      </c>
      <c r="D618" s="32">
        <f>D619</f>
        <v>0</v>
      </c>
      <c r="E618" s="32">
        <f t="shared" ref="E618:K619" si="738">E619</f>
        <v>1449.35</v>
      </c>
      <c r="F618" s="32">
        <f t="shared" si="738"/>
        <v>1449.35</v>
      </c>
      <c r="G618" s="32">
        <f t="shared" si="738"/>
        <v>1449.35</v>
      </c>
      <c r="H618" s="32">
        <f t="shared" si="738"/>
        <v>0</v>
      </c>
      <c r="I618" s="32">
        <f t="shared" si="738"/>
        <v>1449.35</v>
      </c>
      <c r="J618" s="32">
        <f t="shared" si="738"/>
        <v>1449.35</v>
      </c>
      <c r="K618" s="32">
        <f t="shared" si="738"/>
        <v>1449.2</v>
      </c>
      <c r="L618" s="17">
        <f t="shared" si="685"/>
        <v>0.99989650532997565</v>
      </c>
      <c r="M618" s="17">
        <f t="shared" si="686"/>
        <v>0.99989650532997565</v>
      </c>
      <c r="O618"/>
    </row>
    <row r="619" spans="1:16" ht="25.5" x14ac:dyDescent="0.2">
      <c r="A619" s="1" t="s">
        <v>32</v>
      </c>
      <c r="B619" s="2" t="s">
        <v>463</v>
      </c>
      <c r="C619" s="2" t="s">
        <v>33</v>
      </c>
      <c r="D619" s="32">
        <f>D620</f>
        <v>0</v>
      </c>
      <c r="E619" s="32">
        <f t="shared" si="738"/>
        <v>1449.35</v>
      </c>
      <c r="F619" s="32">
        <f t="shared" si="738"/>
        <v>1449.35</v>
      </c>
      <c r="G619" s="32">
        <f t="shared" si="738"/>
        <v>1449.35</v>
      </c>
      <c r="H619" s="32">
        <f t="shared" si="738"/>
        <v>0</v>
      </c>
      <c r="I619" s="32">
        <f t="shared" si="738"/>
        <v>1449.35</v>
      </c>
      <c r="J619" s="32">
        <f t="shared" si="738"/>
        <v>1449.35</v>
      </c>
      <c r="K619" s="32">
        <f t="shared" si="738"/>
        <v>1449.2</v>
      </c>
      <c r="L619" s="17">
        <f t="shared" si="685"/>
        <v>0.99989650532997565</v>
      </c>
      <c r="M619" s="17">
        <f t="shared" si="686"/>
        <v>0.99989650532997565</v>
      </c>
      <c r="O619"/>
    </row>
    <row r="620" spans="1:16" s="14" customFormat="1" ht="36" x14ac:dyDescent="0.2">
      <c r="A620" s="12" t="s">
        <v>34</v>
      </c>
      <c r="B620" s="13" t="s">
        <v>463</v>
      </c>
      <c r="C620" s="13" t="s">
        <v>35</v>
      </c>
      <c r="D620" s="33">
        <v>0</v>
      </c>
      <c r="E620" s="33">
        <v>1449.35</v>
      </c>
      <c r="F620" s="33">
        <v>1449.35</v>
      </c>
      <c r="G620" s="33">
        <v>1449.35</v>
      </c>
      <c r="H620" s="33">
        <f>G620-E620</f>
        <v>0</v>
      </c>
      <c r="I620" s="33">
        <f>G620-D620</f>
        <v>1449.35</v>
      </c>
      <c r="J620" s="33">
        <v>1449.35</v>
      </c>
      <c r="K620" s="33">
        <v>1449.2</v>
      </c>
      <c r="L620" s="18">
        <f t="shared" si="685"/>
        <v>0.99989650532997565</v>
      </c>
      <c r="M620" s="18">
        <f t="shared" si="686"/>
        <v>0.99989650532997565</v>
      </c>
      <c r="P620" s="60"/>
    </row>
    <row r="621" spans="1:16" ht="25.5" x14ac:dyDescent="0.2">
      <c r="A621" s="1" t="s">
        <v>454</v>
      </c>
      <c r="B621" s="2" t="s">
        <v>464</v>
      </c>
      <c r="C621" s="2" t="s">
        <v>3</v>
      </c>
      <c r="D621" s="32">
        <f>D622</f>
        <v>12000</v>
      </c>
      <c r="E621" s="32">
        <f t="shared" ref="E621:E622" si="739">E622</f>
        <v>0</v>
      </c>
      <c r="F621" s="32">
        <f t="shared" ref="F621:F622" si="740">F622</f>
        <v>-12000</v>
      </c>
      <c r="G621" s="32">
        <f t="shared" ref="G621:G622" si="741">G622</f>
        <v>0</v>
      </c>
      <c r="H621" s="32">
        <f t="shared" ref="H621:H622" si="742">H622</f>
        <v>0</v>
      </c>
      <c r="I621" s="32">
        <f t="shared" ref="I621:J622" si="743">I622</f>
        <v>-12000</v>
      </c>
      <c r="J621" s="32">
        <f t="shared" si="743"/>
        <v>0</v>
      </c>
      <c r="K621" s="32">
        <f t="shared" ref="K621:K622" si="744">K622</f>
        <v>0</v>
      </c>
      <c r="L621" s="17" t="e">
        <f t="shared" si="685"/>
        <v>#DIV/0!</v>
      </c>
      <c r="M621" s="17" t="e">
        <f t="shared" si="686"/>
        <v>#DIV/0!</v>
      </c>
      <c r="O621"/>
    </row>
    <row r="622" spans="1:16" ht="25.5" x14ac:dyDescent="0.2">
      <c r="A622" s="1" t="s">
        <v>32</v>
      </c>
      <c r="B622" s="2" t="s">
        <v>464</v>
      </c>
      <c r="C622" s="2" t="s">
        <v>33</v>
      </c>
      <c r="D622" s="32">
        <f>D623</f>
        <v>12000</v>
      </c>
      <c r="E622" s="32">
        <f t="shared" si="739"/>
        <v>0</v>
      </c>
      <c r="F622" s="32">
        <f t="shared" si="740"/>
        <v>-12000</v>
      </c>
      <c r="G622" s="32">
        <f t="shared" si="741"/>
        <v>0</v>
      </c>
      <c r="H622" s="32">
        <f t="shared" si="742"/>
        <v>0</v>
      </c>
      <c r="I622" s="32">
        <f t="shared" si="743"/>
        <v>-12000</v>
      </c>
      <c r="J622" s="32">
        <f t="shared" si="743"/>
        <v>0</v>
      </c>
      <c r="K622" s="32">
        <f t="shared" si="744"/>
        <v>0</v>
      </c>
      <c r="L622" s="17" t="e">
        <f t="shared" si="685"/>
        <v>#DIV/0!</v>
      </c>
      <c r="M622" s="17" t="e">
        <f t="shared" si="686"/>
        <v>#DIV/0!</v>
      </c>
      <c r="O622"/>
    </row>
    <row r="623" spans="1:16" s="14" customFormat="1" ht="36" x14ac:dyDescent="0.2">
      <c r="A623" s="12" t="s">
        <v>34</v>
      </c>
      <c r="B623" s="13" t="s">
        <v>464</v>
      </c>
      <c r="C623" s="13" t="s">
        <v>35</v>
      </c>
      <c r="D623" s="33">
        <v>12000</v>
      </c>
      <c r="E623" s="33">
        <v>0</v>
      </c>
      <c r="F623" s="33">
        <v>-12000</v>
      </c>
      <c r="G623" s="33">
        <v>0</v>
      </c>
      <c r="H623" s="33">
        <f>G623-E623</f>
        <v>0</v>
      </c>
      <c r="I623" s="33">
        <f>G623-D623</f>
        <v>-12000</v>
      </c>
      <c r="J623" s="33">
        <v>0</v>
      </c>
      <c r="K623" s="33">
        <v>0</v>
      </c>
      <c r="L623" s="18" t="e">
        <f t="shared" si="685"/>
        <v>#DIV/0!</v>
      </c>
      <c r="M623" s="18" t="e">
        <f t="shared" si="686"/>
        <v>#DIV/0!</v>
      </c>
      <c r="P623" s="60"/>
    </row>
    <row r="624" spans="1:16" ht="25.5" x14ac:dyDescent="0.2">
      <c r="A624" s="1" t="s">
        <v>458</v>
      </c>
      <c r="B624" s="2" t="s">
        <v>465</v>
      </c>
      <c r="C624" s="2" t="s">
        <v>3</v>
      </c>
      <c r="D624" s="32">
        <f>D625</f>
        <v>371.2</v>
      </c>
      <c r="E624" s="32">
        <f t="shared" ref="E624:E625" si="745">E625</f>
        <v>371.2</v>
      </c>
      <c r="F624" s="32">
        <f t="shared" ref="F624:F625" si="746">F625</f>
        <v>0</v>
      </c>
      <c r="G624" s="32">
        <f t="shared" ref="G624:G625" si="747">G625</f>
        <v>0</v>
      </c>
      <c r="H624" s="32">
        <f t="shared" ref="H624:H625" si="748">H625</f>
        <v>-371.2</v>
      </c>
      <c r="I624" s="32">
        <f t="shared" ref="I624:J625" si="749">I625</f>
        <v>-371.2</v>
      </c>
      <c r="J624" s="32">
        <f t="shared" si="749"/>
        <v>0</v>
      </c>
      <c r="K624" s="32">
        <f t="shared" ref="K624:K625" si="750">K625</f>
        <v>0</v>
      </c>
      <c r="L624" s="17" t="e">
        <f t="shared" si="685"/>
        <v>#DIV/0!</v>
      </c>
      <c r="M624" s="17" t="e">
        <f t="shared" si="686"/>
        <v>#DIV/0!</v>
      </c>
      <c r="O624"/>
    </row>
    <row r="625" spans="1:16" ht="25.5" x14ac:dyDescent="0.2">
      <c r="A625" s="1" t="s">
        <v>32</v>
      </c>
      <c r="B625" s="2" t="s">
        <v>465</v>
      </c>
      <c r="C625" s="2" t="s">
        <v>33</v>
      </c>
      <c r="D625" s="32">
        <f>D626</f>
        <v>371.2</v>
      </c>
      <c r="E625" s="32">
        <f t="shared" si="745"/>
        <v>371.2</v>
      </c>
      <c r="F625" s="32">
        <f t="shared" si="746"/>
        <v>0</v>
      </c>
      <c r="G625" s="32">
        <f t="shared" si="747"/>
        <v>0</v>
      </c>
      <c r="H625" s="32">
        <f t="shared" si="748"/>
        <v>-371.2</v>
      </c>
      <c r="I625" s="32">
        <f t="shared" si="749"/>
        <v>-371.2</v>
      </c>
      <c r="J625" s="32">
        <f t="shared" si="749"/>
        <v>0</v>
      </c>
      <c r="K625" s="32">
        <f t="shared" si="750"/>
        <v>0</v>
      </c>
      <c r="L625" s="17" t="e">
        <f t="shared" si="685"/>
        <v>#DIV/0!</v>
      </c>
      <c r="M625" s="17" t="e">
        <f t="shared" si="686"/>
        <v>#DIV/0!</v>
      </c>
      <c r="O625"/>
    </row>
    <row r="626" spans="1:16" s="14" customFormat="1" ht="36" x14ac:dyDescent="0.2">
      <c r="A626" s="12" t="s">
        <v>34</v>
      </c>
      <c r="B626" s="13" t="s">
        <v>465</v>
      </c>
      <c r="C626" s="13" t="s">
        <v>35</v>
      </c>
      <c r="D626" s="33">
        <v>371.2</v>
      </c>
      <c r="E626" s="33">
        <v>371.2</v>
      </c>
      <c r="F626" s="33">
        <v>0</v>
      </c>
      <c r="G626" s="33">
        <v>0</v>
      </c>
      <c r="H626" s="33">
        <f>G626-E626</f>
        <v>-371.2</v>
      </c>
      <c r="I626" s="33">
        <f>G626-D626</f>
        <v>-371.2</v>
      </c>
      <c r="J626" s="33">
        <v>0</v>
      </c>
      <c r="K626" s="33">
        <v>0</v>
      </c>
      <c r="L626" s="18" t="e">
        <f t="shared" si="685"/>
        <v>#DIV/0!</v>
      </c>
      <c r="M626" s="18" t="e">
        <f t="shared" si="686"/>
        <v>#DIV/0!</v>
      </c>
      <c r="P626" s="60"/>
    </row>
    <row r="627" spans="1:16" ht="25.5" x14ac:dyDescent="0.2">
      <c r="A627" s="1" t="s">
        <v>466</v>
      </c>
      <c r="B627" s="2" t="s">
        <v>467</v>
      </c>
      <c r="C627" s="2" t="s">
        <v>3</v>
      </c>
      <c r="D627" s="32">
        <f>D628</f>
        <v>0</v>
      </c>
      <c r="E627" s="32">
        <f t="shared" ref="E627:E628" si="751">E628</f>
        <v>0</v>
      </c>
      <c r="F627" s="32">
        <f t="shared" ref="F627:F628" si="752">F628</f>
        <v>0</v>
      </c>
      <c r="G627" s="32">
        <f t="shared" ref="G627:G628" si="753">G628</f>
        <v>0</v>
      </c>
      <c r="H627" s="32">
        <f t="shared" ref="H627:H628" si="754">H628</f>
        <v>0</v>
      </c>
      <c r="I627" s="32">
        <f t="shared" ref="I627:J628" si="755">I628</f>
        <v>0</v>
      </c>
      <c r="J627" s="32">
        <f t="shared" si="755"/>
        <v>0</v>
      </c>
      <c r="K627" s="32">
        <f t="shared" ref="K627:K628" si="756">K628</f>
        <v>0</v>
      </c>
      <c r="L627" s="17" t="e">
        <f t="shared" si="685"/>
        <v>#DIV/0!</v>
      </c>
      <c r="M627" s="17" t="e">
        <f t="shared" si="686"/>
        <v>#DIV/0!</v>
      </c>
      <c r="O627"/>
    </row>
    <row r="628" spans="1:16" ht="25.5" x14ac:dyDescent="0.2">
      <c r="A628" s="1" t="s">
        <v>32</v>
      </c>
      <c r="B628" s="2" t="s">
        <v>467</v>
      </c>
      <c r="C628" s="2" t="s">
        <v>33</v>
      </c>
      <c r="D628" s="32">
        <f>D629</f>
        <v>0</v>
      </c>
      <c r="E628" s="32">
        <f t="shared" si="751"/>
        <v>0</v>
      </c>
      <c r="F628" s="32">
        <f t="shared" si="752"/>
        <v>0</v>
      </c>
      <c r="G628" s="32">
        <f t="shared" si="753"/>
        <v>0</v>
      </c>
      <c r="H628" s="32">
        <f t="shared" si="754"/>
        <v>0</v>
      </c>
      <c r="I628" s="32">
        <f t="shared" si="755"/>
        <v>0</v>
      </c>
      <c r="J628" s="32">
        <f t="shared" si="755"/>
        <v>0</v>
      </c>
      <c r="K628" s="32">
        <f t="shared" si="756"/>
        <v>0</v>
      </c>
      <c r="L628" s="17" t="e">
        <f t="shared" si="685"/>
        <v>#DIV/0!</v>
      </c>
      <c r="M628" s="17" t="e">
        <f t="shared" si="686"/>
        <v>#DIV/0!</v>
      </c>
      <c r="O628"/>
    </row>
    <row r="629" spans="1:16" s="14" customFormat="1" ht="36" x14ac:dyDescent="0.2">
      <c r="A629" s="12" t="s">
        <v>34</v>
      </c>
      <c r="B629" s="13" t="s">
        <v>467</v>
      </c>
      <c r="C629" s="13" t="s">
        <v>35</v>
      </c>
      <c r="D629" s="33">
        <v>0</v>
      </c>
      <c r="E629" s="33">
        <v>0</v>
      </c>
      <c r="F629" s="33">
        <v>0</v>
      </c>
      <c r="G629" s="33">
        <v>0</v>
      </c>
      <c r="H629" s="33">
        <f>G629-E629</f>
        <v>0</v>
      </c>
      <c r="I629" s="33">
        <f>G629-D629</f>
        <v>0</v>
      </c>
      <c r="J629" s="33">
        <v>0</v>
      </c>
      <c r="K629" s="33">
        <v>0</v>
      </c>
      <c r="L629" s="18" t="e">
        <f t="shared" si="685"/>
        <v>#DIV/0!</v>
      </c>
      <c r="M629" s="18" t="e">
        <f t="shared" si="686"/>
        <v>#DIV/0!</v>
      </c>
      <c r="P629" s="60"/>
    </row>
    <row r="630" spans="1:16" ht="25.5" x14ac:dyDescent="0.2">
      <c r="A630" s="1" t="s">
        <v>468</v>
      </c>
      <c r="B630" s="2" t="s">
        <v>469</v>
      </c>
      <c r="C630" s="2" t="s">
        <v>3</v>
      </c>
      <c r="D630" s="32">
        <f>D631</f>
        <v>0</v>
      </c>
      <c r="E630" s="32">
        <f t="shared" ref="E630:E631" si="757">E631</f>
        <v>0</v>
      </c>
      <c r="F630" s="32">
        <f t="shared" ref="F630:F631" si="758">F631</f>
        <v>0</v>
      </c>
      <c r="G630" s="32">
        <f t="shared" ref="G630:G631" si="759">G631</f>
        <v>0</v>
      </c>
      <c r="H630" s="32">
        <f t="shared" ref="H630:H631" si="760">H631</f>
        <v>0</v>
      </c>
      <c r="I630" s="32">
        <f t="shared" ref="I630:J631" si="761">I631</f>
        <v>0</v>
      </c>
      <c r="J630" s="32">
        <f t="shared" si="761"/>
        <v>0</v>
      </c>
      <c r="K630" s="32">
        <f t="shared" ref="K630:K631" si="762">K631</f>
        <v>0</v>
      </c>
      <c r="L630" s="17" t="e">
        <f t="shared" si="685"/>
        <v>#DIV/0!</v>
      </c>
      <c r="M630" s="17" t="e">
        <f t="shared" si="686"/>
        <v>#DIV/0!</v>
      </c>
      <c r="O630"/>
    </row>
    <row r="631" spans="1:16" ht="25.5" x14ac:dyDescent="0.2">
      <c r="A631" s="1" t="s">
        <v>32</v>
      </c>
      <c r="B631" s="2" t="s">
        <v>469</v>
      </c>
      <c r="C631" s="2" t="s">
        <v>33</v>
      </c>
      <c r="D631" s="32">
        <f>D632</f>
        <v>0</v>
      </c>
      <c r="E631" s="32">
        <f t="shared" si="757"/>
        <v>0</v>
      </c>
      <c r="F631" s="32">
        <f t="shared" si="758"/>
        <v>0</v>
      </c>
      <c r="G631" s="32">
        <f t="shared" si="759"/>
        <v>0</v>
      </c>
      <c r="H631" s="32">
        <f t="shared" si="760"/>
        <v>0</v>
      </c>
      <c r="I631" s="32">
        <f t="shared" si="761"/>
        <v>0</v>
      </c>
      <c r="J631" s="32">
        <f t="shared" si="761"/>
        <v>0</v>
      </c>
      <c r="K631" s="32">
        <f t="shared" si="762"/>
        <v>0</v>
      </c>
      <c r="L631" s="17" t="e">
        <f t="shared" si="685"/>
        <v>#DIV/0!</v>
      </c>
      <c r="M631" s="17" t="e">
        <f t="shared" si="686"/>
        <v>#DIV/0!</v>
      </c>
      <c r="O631"/>
    </row>
    <row r="632" spans="1:16" s="14" customFormat="1" ht="36" x14ac:dyDescent="0.2">
      <c r="A632" s="12" t="s">
        <v>34</v>
      </c>
      <c r="B632" s="13" t="s">
        <v>469</v>
      </c>
      <c r="C632" s="13" t="s">
        <v>35</v>
      </c>
      <c r="D632" s="33">
        <v>0</v>
      </c>
      <c r="E632" s="33">
        <v>0</v>
      </c>
      <c r="F632" s="33">
        <v>0</v>
      </c>
      <c r="G632" s="33">
        <v>0</v>
      </c>
      <c r="H632" s="33">
        <f>G632-E632</f>
        <v>0</v>
      </c>
      <c r="I632" s="33">
        <f>G632-D632</f>
        <v>0</v>
      </c>
      <c r="J632" s="33">
        <v>0</v>
      </c>
      <c r="K632" s="33">
        <v>0</v>
      </c>
      <c r="L632" s="18" t="e">
        <f t="shared" si="685"/>
        <v>#DIV/0!</v>
      </c>
      <c r="M632" s="18" t="e">
        <f t="shared" si="686"/>
        <v>#DIV/0!</v>
      </c>
      <c r="P632" s="60"/>
    </row>
    <row r="633" spans="1:16" s="8" customFormat="1" ht="25.5" x14ac:dyDescent="0.2">
      <c r="A633" s="6" t="s">
        <v>470</v>
      </c>
      <c r="B633" s="7" t="s">
        <v>471</v>
      </c>
      <c r="C633" s="7" t="s">
        <v>3</v>
      </c>
      <c r="D633" s="31">
        <f>D634</f>
        <v>21301</v>
      </c>
      <c r="E633" s="31">
        <f t="shared" ref="E633:K633" si="763">E634</f>
        <v>27005.02</v>
      </c>
      <c r="F633" s="31">
        <f t="shared" si="763"/>
        <v>5704.02</v>
      </c>
      <c r="G633" s="31">
        <f t="shared" si="763"/>
        <v>29085.02</v>
      </c>
      <c r="H633" s="31">
        <f t="shared" si="763"/>
        <v>2080</v>
      </c>
      <c r="I633" s="31">
        <f t="shared" si="763"/>
        <v>7784.0200000000013</v>
      </c>
      <c r="J633" s="31">
        <f t="shared" si="763"/>
        <v>29085.02</v>
      </c>
      <c r="K633" s="31">
        <f t="shared" si="763"/>
        <v>26914.2</v>
      </c>
      <c r="L633" s="16">
        <f t="shared" si="685"/>
        <v>0.9253629531628309</v>
      </c>
      <c r="M633" s="16">
        <f t="shared" si="686"/>
        <v>0.9253629531628309</v>
      </c>
      <c r="P633" s="59"/>
    </row>
    <row r="634" spans="1:16" ht="25.5" x14ac:dyDescent="0.2">
      <c r="A634" s="1" t="s">
        <v>8</v>
      </c>
      <c r="B634" s="2" t="s">
        <v>472</v>
      </c>
      <c r="C634" s="2" t="s">
        <v>3</v>
      </c>
      <c r="D634" s="32">
        <f>D635+D637</f>
        <v>21301</v>
      </c>
      <c r="E634" s="32">
        <f t="shared" ref="E634:K634" si="764">E635+E637</f>
        <v>27005.02</v>
      </c>
      <c r="F634" s="32">
        <f t="shared" si="764"/>
        <v>5704.02</v>
      </c>
      <c r="G634" s="32">
        <f t="shared" si="764"/>
        <v>29085.02</v>
      </c>
      <c r="H634" s="32">
        <f t="shared" si="764"/>
        <v>2080</v>
      </c>
      <c r="I634" s="32">
        <f t="shared" si="764"/>
        <v>7784.0200000000013</v>
      </c>
      <c r="J634" s="32">
        <f t="shared" ref="J634" si="765">J635+J637</f>
        <v>29085.02</v>
      </c>
      <c r="K634" s="32">
        <f t="shared" si="764"/>
        <v>26914.2</v>
      </c>
      <c r="L634" s="17">
        <f t="shared" si="685"/>
        <v>0.9253629531628309</v>
      </c>
      <c r="M634" s="17">
        <f t="shared" si="686"/>
        <v>0.9253629531628309</v>
      </c>
      <c r="O634"/>
    </row>
    <row r="635" spans="1:16" ht="25.5" x14ac:dyDescent="0.2">
      <c r="A635" s="1" t="s">
        <v>32</v>
      </c>
      <c r="B635" s="2" t="s">
        <v>472</v>
      </c>
      <c r="C635" s="2" t="s">
        <v>33</v>
      </c>
      <c r="D635" s="32">
        <f>D636</f>
        <v>21301</v>
      </c>
      <c r="E635" s="32">
        <f t="shared" ref="E635:K635" si="766">E636</f>
        <v>26874.720000000001</v>
      </c>
      <c r="F635" s="32">
        <f t="shared" si="766"/>
        <v>5573.72</v>
      </c>
      <c r="G635" s="32">
        <f t="shared" si="766"/>
        <v>28954.720000000001</v>
      </c>
      <c r="H635" s="32">
        <f t="shared" si="766"/>
        <v>2080</v>
      </c>
      <c r="I635" s="32">
        <f t="shared" si="766"/>
        <v>7653.7200000000012</v>
      </c>
      <c r="J635" s="32">
        <f t="shared" si="766"/>
        <v>28954.720000000001</v>
      </c>
      <c r="K635" s="32">
        <f t="shared" si="766"/>
        <v>26784.799999999999</v>
      </c>
      <c r="L635" s="17">
        <f t="shared" si="685"/>
        <v>0.92505815977498651</v>
      </c>
      <c r="M635" s="17">
        <f t="shared" si="686"/>
        <v>0.92505815977498651</v>
      </c>
      <c r="O635"/>
    </row>
    <row r="636" spans="1:16" s="14" customFormat="1" ht="36" x14ac:dyDescent="0.2">
      <c r="A636" s="12" t="s">
        <v>34</v>
      </c>
      <c r="B636" s="13" t="s">
        <v>472</v>
      </c>
      <c r="C636" s="13" t="s">
        <v>35</v>
      </c>
      <c r="D636" s="33">
        <v>21301</v>
      </c>
      <c r="E636" s="33">
        <v>26874.720000000001</v>
      </c>
      <c r="F636" s="33">
        <v>5573.72</v>
      </c>
      <c r="G636" s="33">
        <v>28954.720000000001</v>
      </c>
      <c r="H636" s="33">
        <f>G636-E636</f>
        <v>2080</v>
      </c>
      <c r="I636" s="33">
        <f>G636-D636</f>
        <v>7653.7200000000012</v>
      </c>
      <c r="J636" s="33">
        <v>28954.720000000001</v>
      </c>
      <c r="K636" s="33">
        <v>26784.799999999999</v>
      </c>
      <c r="L636" s="18">
        <f t="shared" si="685"/>
        <v>0.92505815977498651</v>
      </c>
      <c r="M636" s="18">
        <f t="shared" si="686"/>
        <v>0.92505815977498651</v>
      </c>
      <c r="P636" s="60"/>
    </row>
    <row r="637" spans="1:16" x14ac:dyDescent="0.2">
      <c r="A637" s="1" t="s">
        <v>18</v>
      </c>
      <c r="B637" s="2" t="s">
        <v>472</v>
      </c>
      <c r="C637" s="2" t="s">
        <v>19</v>
      </c>
      <c r="D637" s="32">
        <f>D638</f>
        <v>0</v>
      </c>
      <c r="E637" s="32">
        <f t="shared" ref="E637" si="767">E638</f>
        <v>130.30000000000001</v>
      </c>
      <c r="F637" s="32">
        <f t="shared" ref="F637" si="768">F638</f>
        <v>130.30000000000001</v>
      </c>
      <c r="G637" s="32">
        <f t="shared" ref="G637" si="769">G638</f>
        <v>130.30000000000001</v>
      </c>
      <c r="H637" s="32">
        <f t="shared" ref="H637" si="770">H638</f>
        <v>0</v>
      </c>
      <c r="I637" s="32">
        <f t="shared" ref="I637:J637" si="771">I638</f>
        <v>130.30000000000001</v>
      </c>
      <c r="J637" s="32">
        <f t="shared" si="771"/>
        <v>130.30000000000001</v>
      </c>
      <c r="K637" s="32">
        <f t="shared" ref="K637" si="772">K638</f>
        <v>129.4</v>
      </c>
      <c r="L637" s="17">
        <f t="shared" si="685"/>
        <v>0.99309286262471219</v>
      </c>
      <c r="M637" s="17">
        <f t="shared" si="686"/>
        <v>0.99309286262471219</v>
      </c>
      <c r="O637"/>
    </row>
    <row r="638" spans="1:16" s="14" customFormat="1" ht="24" x14ac:dyDescent="0.2">
      <c r="A638" s="12" t="s">
        <v>36</v>
      </c>
      <c r="B638" s="13" t="s">
        <v>472</v>
      </c>
      <c r="C638" s="13" t="s">
        <v>37</v>
      </c>
      <c r="D638" s="33">
        <v>0</v>
      </c>
      <c r="E638" s="33">
        <v>130.30000000000001</v>
      </c>
      <c r="F638" s="33">
        <v>130.30000000000001</v>
      </c>
      <c r="G638" s="33">
        <v>130.30000000000001</v>
      </c>
      <c r="H638" s="33">
        <f>G638-E638</f>
        <v>0</v>
      </c>
      <c r="I638" s="33">
        <f>G638-D638</f>
        <v>130.30000000000001</v>
      </c>
      <c r="J638" s="33">
        <v>130.30000000000001</v>
      </c>
      <c r="K638" s="33">
        <v>129.4</v>
      </c>
      <c r="L638" s="18">
        <f t="shared" si="685"/>
        <v>0.99309286262471219</v>
      </c>
      <c r="M638" s="18">
        <f t="shared" si="686"/>
        <v>0.99309286262471219</v>
      </c>
      <c r="P638" s="60"/>
    </row>
    <row r="639" spans="1:16" s="8" customFormat="1" ht="38.25" x14ac:dyDescent="0.2">
      <c r="A639" s="6" t="s">
        <v>473</v>
      </c>
      <c r="B639" s="7" t="s">
        <v>474</v>
      </c>
      <c r="C639" s="7" t="s">
        <v>3</v>
      </c>
      <c r="D639" s="31">
        <f>D640+D643</f>
        <v>79343.5</v>
      </c>
      <c r="E639" s="31">
        <f t="shared" ref="E639:K639" si="773">E640+E643</f>
        <v>0</v>
      </c>
      <c r="F639" s="31">
        <f t="shared" si="773"/>
        <v>-79343.5</v>
      </c>
      <c r="G639" s="31">
        <f t="shared" si="773"/>
        <v>0</v>
      </c>
      <c r="H639" s="31">
        <f t="shared" si="773"/>
        <v>0</v>
      </c>
      <c r="I639" s="31">
        <f t="shared" si="773"/>
        <v>-79343.5</v>
      </c>
      <c r="J639" s="31">
        <f t="shared" ref="J639" si="774">J640+J643</f>
        <v>0</v>
      </c>
      <c r="K639" s="31">
        <f t="shared" si="773"/>
        <v>0</v>
      </c>
      <c r="L639" s="16" t="e">
        <f t="shared" si="685"/>
        <v>#DIV/0!</v>
      </c>
      <c r="M639" s="16" t="e">
        <f t="shared" si="686"/>
        <v>#DIV/0!</v>
      </c>
      <c r="P639" s="59"/>
    </row>
    <row r="640" spans="1:16" ht="63.75" x14ac:dyDescent="0.2">
      <c r="A640" s="1" t="s">
        <v>475</v>
      </c>
      <c r="B640" s="2" t="s">
        <v>476</v>
      </c>
      <c r="C640" s="2" t="s">
        <v>3</v>
      </c>
      <c r="D640" s="32">
        <f>D641</f>
        <v>64646.5</v>
      </c>
      <c r="E640" s="32">
        <f t="shared" ref="E640:K641" si="775">E641</f>
        <v>0</v>
      </c>
      <c r="F640" s="32">
        <f t="shared" si="775"/>
        <v>-64646.5</v>
      </c>
      <c r="G640" s="32">
        <f t="shared" si="775"/>
        <v>0</v>
      </c>
      <c r="H640" s="32">
        <f t="shared" si="775"/>
        <v>0</v>
      </c>
      <c r="I640" s="32">
        <f t="shared" si="775"/>
        <v>-64646.5</v>
      </c>
      <c r="J640" s="32">
        <f t="shared" si="775"/>
        <v>0</v>
      </c>
      <c r="K640" s="32">
        <f t="shared" si="775"/>
        <v>0</v>
      </c>
      <c r="L640" s="17" t="e">
        <f t="shared" si="685"/>
        <v>#DIV/0!</v>
      </c>
      <c r="M640" s="17" t="e">
        <f t="shared" si="686"/>
        <v>#DIV/0!</v>
      </c>
      <c r="O640"/>
    </row>
    <row r="641" spans="1:16" ht="25.5" x14ac:dyDescent="0.2">
      <c r="A641" s="1" t="s">
        <v>32</v>
      </c>
      <c r="B641" s="2" t="s">
        <v>476</v>
      </c>
      <c r="C641" s="2" t="s">
        <v>33</v>
      </c>
      <c r="D641" s="32">
        <f>D642</f>
        <v>64646.5</v>
      </c>
      <c r="E641" s="32">
        <f t="shared" si="775"/>
        <v>0</v>
      </c>
      <c r="F641" s="32">
        <f t="shared" si="775"/>
        <v>-64646.5</v>
      </c>
      <c r="G641" s="32">
        <f t="shared" si="775"/>
        <v>0</v>
      </c>
      <c r="H641" s="32">
        <f t="shared" si="775"/>
        <v>0</v>
      </c>
      <c r="I641" s="32">
        <f t="shared" si="775"/>
        <v>-64646.5</v>
      </c>
      <c r="J641" s="32">
        <f t="shared" si="775"/>
        <v>0</v>
      </c>
      <c r="K641" s="32">
        <f t="shared" si="775"/>
        <v>0</v>
      </c>
      <c r="L641" s="17" t="e">
        <f t="shared" si="685"/>
        <v>#DIV/0!</v>
      </c>
      <c r="M641" s="17" t="e">
        <f t="shared" si="686"/>
        <v>#DIV/0!</v>
      </c>
      <c r="O641"/>
    </row>
    <row r="642" spans="1:16" s="14" customFormat="1" ht="36" x14ac:dyDescent="0.2">
      <c r="A642" s="12" t="s">
        <v>34</v>
      </c>
      <c r="B642" s="13" t="s">
        <v>476</v>
      </c>
      <c r="C642" s="13" t="s">
        <v>35</v>
      </c>
      <c r="D642" s="33">
        <v>64646.5</v>
      </c>
      <c r="E642" s="33">
        <v>0</v>
      </c>
      <c r="F642" s="33">
        <v>-64646.5</v>
      </c>
      <c r="G642" s="33">
        <v>0</v>
      </c>
      <c r="H642" s="33">
        <f>G642-E642</f>
        <v>0</v>
      </c>
      <c r="I642" s="33">
        <f>G642-D642</f>
        <v>-64646.5</v>
      </c>
      <c r="J642" s="33">
        <v>0</v>
      </c>
      <c r="K642" s="33">
        <v>0</v>
      </c>
      <c r="L642" s="18" t="e">
        <f t="shared" si="685"/>
        <v>#DIV/0!</v>
      </c>
      <c r="M642" s="18" t="e">
        <f t="shared" si="686"/>
        <v>#DIV/0!</v>
      </c>
      <c r="P642" s="60"/>
    </row>
    <row r="643" spans="1:16" ht="25.5" x14ac:dyDescent="0.2">
      <c r="A643" s="1" t="s">
        <v>468</v>
      </c>
      <c r="B643" s="2" t="s">
        <v>477</v>
      </c>
      <c r="C643" s="2" t="s">
        <v>3</v>
      </c>
      <c r="D643" s="32">
        <f>D644</f>
        <v>14697</v>
      </c>
      <c r="E643" s="32">
        <f t="shared" ref="E643:E644" si="776">E644</f>
        <v>0</v>
      </c>
      <c r="F643" s="32">
        <f t="shared" ref="F643:F644" si="777">F644</f>
        <v>-14697</v>
      </c>
      <c r="G643" s="32">
        <f t="shared" ref="G643:G644" si="778">G644</f>
        <v>0</v>
      </c>
      <c r="H643" s="32">
        <f t="shared" ref="H643:H644" si="779">H644</f>
        <v>0</v>
      </c>
      <c r="I643" s="32">
        <f t="shared" ref="I643:J644" si="780">I644</f>
        <v>-14697</v>
      </c>
      <c r="J643" s="32">
        <f t="shared" si="780"/>
        <v>0</v>
      </c>
      <c r="K643" s="32">
        <f t="shared" ref="K643:K644" si="781">K644</f>
        <v>0</v>
      </c>
      <c r="L643" s="17" t="e">
        <f t="shared" si="685"/>
        <v>#DIV/0!</v>
      </c>
      <c r="M643" s="17" t="e">
        <f t="shared" si="686"/>
        <v>#DIV/0!</v>
      </c>
      <c r="O643"/>
    </row>
    <row r="644" spans="1:16" ht="25.5" x14ac:dyDescent="0.2">
      <c r="A644" s="1" t="s">
        <v>32</v>
      </c>
      <c r="B644" s="2" t="s">
        <v>477</v>
      </c>
      <c r="C644" s="2" t="s">
        <v>33</v>
      </c>
      <c r="D644" s="32">
        <f>D645</f>
        <v>14697</v>
      </c>
      <c r="E644" s="32">
        <f t="shared" si="776"/>
        <v>0</v>
      </c>
      <c r="F644" s="32">
        <f t="shared" si="777"/>
        <v>-14697</v>
      </c>
      <c r="G644" s="32">
        <f t="shared" si="778"/>
        <v>0</v>
      </c>
      <c r="H644" s="32">
        <f t="shared" si="779"/>
        <v>0</v>
      </c>
      <c r="I644" s="32">
        <f t="shared" si="780"/>
        <v>-14697</v>
      </c>
      <c r="J644" s="32">
        <f t="shared" si="780"/>
        <v>0</v>
      </c>
      <c r="K644" s="32">
        <f t="shared" si="781"/>
        <v>0</v>
      </c>
      <c r="L644" s="17" t="e">
        <f t="shared" si="685"/>
        <v>#DIV/0!</v>
      </c>
      <c r="M644" s="17" t="e">
        <f t="shared" si="686"/>
        <v>#DIV/0!</v>
      </c>
      <c r="O644"/>
    </row>
    <row r="645" spans="1:16" s="14" customFormat="1" ht="36" x14ac:dyDescent="0.2">
      <c r="A645" s="12" t="s">
        <v>34</v>
      </c>
      <c r="B645" s="13" t="s">
        <v>477</v>
      </c>
      <c r="C645" s="13" t="s">
        <v>35</v>
      </c>
      <c r="D645" s="33">
        <v>14697</v>
      </c>
      <c r="E645" s="33">
        <v>0</v>
      </c>
      <c r="F645" s="33">
        <v>-14697</v>
      </c>
      <c r="G645" s="33">
        <v>0</v>
      </c>
      <c r="H645" s="33">
        <f>G645-E645</f>
        <v>0</v>
      </c>
      <c r="I645" s="33">
        <f>G645-D645</f>
        <v>-14697</v>
      </c>
      <c r="J645" s="33">
        <v>0</v>
      </c>
      <c r="K645" s="33">
        <v>0</v>
      </c>
      <c r="L645" s="18" t="e">
        <f t="shared" si="685"/>
        <v>#DIV/0!</v>
      </c>
      <c r="M645" s="18" t="e">
        <f t="shared" si="686"/>
        <v>#DIV/0!</v>
      </c>
      <c r="P645" s="60"/>
    </row>
    <row r="646" spans="1:16" s="8" customFormat="1" ht="38.25" x14ac:dyDescent="0.2">
      <c r="A646" s="6" t="s">
        <v>478</v>
      </c>
      <c r="B646" s="7" t="s">
        <v>479</v>
      </c>
      <c r="C646" s="7" t="s">
        <v>3</v>
      </c>
      <c r="D646" s="31">
        <f>D647+D650+D653+D656+D659+D662+D665</f>
        <v>0</v>
      </c>
      <c r="E646" s="31">
        <f t="shared" ref="E646:K646" si="782">E647+E650+E653+E656+E659+E662+E665</f>
        <v>94631.3</v>
      </c>
      <c r="F646" s="31">
        <f t="shared" si="782"/>
        <v>94631.3</v>
      </c>
      <c r="G646" s="31">
        <f t="shared" si="782"/>
        <v>97762.38</v>
      </c>
      <c r="H646" s="31">
        <f t="shared" si="782"/>
        <v>3131.0800000000022</v>
      </c>
      <c r="I646" s="31">
        <f t="shared" si="782"/>
        <v>97762.38</v>
      </c>
      <c r="J646" s="31">
        <f t="shared" ref="J646" si="783">J647+J650+J653+J656+J659+J662+J665</f>
        <v>97762.38</v>
      </c>
      <c r="K646" s="31">
        <f t="shared" si="782"/>
        <v>97761.09</v>
      </c>
      <c r="L646" s="16">
        <f t="shared" ref="L646:L709" si="784">K646/G646</f>
        <v>0.99998680474022816</v>
      </c>
      <c r="M646" s="16">
        <f t="shared" ref="M646:M689" si="785">K646/J646</f>
        <v>0.99998680474022816</v>
      </c>
      <c r="P646" s="59"/>
    </row>
    <row r="647" spans="1:16" ht="25.5" x14ac:dyDescent="0.2">
      <c r="A647" s="1" t="s">
        <v>8</v>
      </c>
      <c r="B647" s="2" t="s">
        <v>480</v>
      </c>
      <c r="C647" s="2" t="s">
        <v>3</v>
      </c>
      <c r="D647" s="32">
        <f>D648</f>
        <v>0</v>
      </c>
      <c r="E647" s="32">
        <f t="shared" ref="E647:K648" si="786">E648</f>
        <v>4050</v>
      </c>
      <c r="F647" s="32">
        <f t="shared" si="786"/>
        <v>4050</v>
      </c>
      <c r="G647" s="32">
        <f t="shared" si="786"/>
        <v>4050</v>
      </c>
      <c r="H647" s="32">
        <f t="shared" si="786"/>
        <v>0</v>
      </c>
      <c r="I647" s="32">
        <f t="shared" si="786"/>
        <v>4050</v>
      </c>
      <c r="J647" s="32">
        <f t="shared" si="786"/>
        <v>4050</v>
      </c>
      <c r="K647" s="32">
        <f t="shared" si="786"/>
        <v>4050</v>
      </c>
      <c r="L647" s="17">
        <f t="shared" si="784"/>
        <v>1</v>
      </c>
      <c r="M647" s="17">
        <f t="shared" si="785"/>
        <v>1</v>
      </c>
      <c r="O647"/>
    </row>
    <row r="648" spans="1:16" ht="25.5" x14ac:dyDescent="0.2">
      <c r="A648" s="1" t="s">
        <v>32</v>
      </c>
      <c r="B648" s="2" t="s">
        <v>480</v>
      </c>
      <c r="C648" s="2" t="s">
        <v>33</v>
      </c>
      <c r="D648" s="32">
        <f>D649</f>
        <v>0</v>
      </c>
      <c r="E648" s="32">
        <f t="shared" si="786"/>
        <v>4050</v>
      </c>
      <c r="F648" s="32">
        <f t="shared" si="786"/>
        <v>4050</v>
      </c>
      <c r="G648" s="32">
        <f t="shared" si="786"/>
        <v>4050</v>
      </c>
      <c r="H648" s="32">
        <f t="shared" si="786"/>
        <v>0</v>
      </c>
      <c r="I648" s="32">
        <f t="shared" si="786"/>
        <v>4050</v>
      </c>
      <c r="J648" s="32">
        <f t="shared" si="786"/>
        <v>4050</v>
      </c>
      <c r="K648" s="32">
        <f t="shared" si="786"/>
        <v>4050</v>
      </c>
      <c r="L648" s="17">
        <f t="shared" si="784"/>
        <v>1</v>
      </c>
      <c r="M648" s="17">
        <f t="shared" si="785"/>
        <v>1</v>
      </c>
      <c r="O648"/>
    </row>
    <row r="649" spans="1:16" s="14" customFormat="1" ht="36" x14ac:dyDescent="0.2">
      <c r="A649" s="12" t="s">
        <v>34</v>
      </c>
      <c r="B649" s="13" t="s">
        <v>480</v>
      </c>
      <c r="C649" s="13" t="s">
        <v>35</v>
      </c>
      <c r="D649" s="33">
        <v>0</v>
      </c>
      <c r="E649" s="33">
        <v>4050</v>
      </c>
      <c r="F649" s="33">
        <v>4050</v>
      </c>
      <c r="G649" s="33">
        <v>4050</v>
      </c>
      <c r="H649" s="33">
        <f>G649-E649</f>
        <v>0</v>
      </c>
      <c r="I649" s="33">
        <f>G649-D649</f>
        <v>4050</v>
      </c>
      <c r="J649" s="33">
        <v>4050</v>
      </c>
      <c r="K649" s="33">
        <v>4050</v>
      </c>
      <c r="L649" s="18">
        <f t="shared" si="784"/>
        <v>1</v>
      </c>
      <c r="M649" s="18">
        <f t="shared" si="785"/>
        <v>1</v>
      </c>
      <c r="P649" s="60"/>
    </row>
    <row r="650" spans="1:16" ht="63.75" x14ac:dyDescent="0.2">
      <c r="A650" s="1" t="s">
        <v>475</v>
      </c>
      <c r="B650" s="2" t="s">
        <v>481</v>
      </c>
      <c r="C650" s="2" t="s">
        <v>3</v>
      </c>
      <c r="D650" s="32">
        <f>D651</f>
        <v>0</v>
      </c>
      <c r="E650" s="32">
        <f t="shared" ref="E650:E651" si="787">E651</f>
        <v>51015.3</v>
      </c>
      <c r="F650" s="32">
        <f t="shared" ref="F650:F651" si="788">F651</f>
        <v>51015.3</v>
      </c>
      <c r="G650" s="32">
        <f t="shared" ref="G650:G651" si="789">G651</f>
        <v>51015.3</v>
      </c>
      <c r="H650" s="32">
        <f t="shared" ref="H650:H651" si="790">H651</f>
        <v>0</v>
      </c>
      <c r="I650" s="32">
        <f t="shared" ref="I650:J651" si="791">I651</f>
        <v>51015.3</v>
      </c>
      <c r="J650" s="32">
        <f t="shared" si="791"/>
        <v>51015.3</v>
      </c>
      <c r="K650" s="32">
        <f t="shared" ref="K650:K651" si="792">K651</f>
        <v>51015.3</v>
      </c>
      <c r="L650" s="17">
        <f t="shared" si="784"/>
        <v>1</v>
      </c>
      <c r="M650" s="17">
        <f t="shared" si="785"/>
        <v>1</v>
      </c>
      <c r="O650"/>
    </row>
    <row r="651" spans="1:16" ht="25.5" x14ac:dyDescent="0.2">
      <c r="A651" s="1" t="s">
        <v>32</v>
      </c>
      <c r="B651" s="2" t="s">
        <v>481</v>
      </c>
      <c r="C651" s="2" t="s">
        <v>33</v>
      </c>
      <c r="D651" s="32">
        <f>D652</f>
        <v>0</v>
      </c>
      <c r="E651" s="32">
        <f t="shared" si="787"/>
        <v>51015.3</v>
      </c>
      <c r="F651" s="32">
        <f t="shared" si="788"/>
        <v>51015.3</v>
      </c>
      <c r="G651" s="32">
        <f t="shared" si="789"/>
        <v>51015.3</v>
      </c>
      <c r="H651" s="32">
        <f t="shared" si="790"/>
        <v>0</v>
      </c>
      <c r="I651" s="32">
        <f t="shared" si="791"/>
        <v>51015.3</v>
      </c>
      <c r="J651" s="32">
        <f t="shared" si="791"/>
        <v>51015.3</v>
      </c>
      <c r="K651" s="32">
        <f t="shared" si="792"/>
        <v>51015.3</v>
      </c>
      <c r="L651" s="17">
        <f t="shared" si="784"/>
        <v>1</v>
      </c>
      <c r="M651" s="17">
        <f t="shared" si="785"/>
        <v>1</v>
      </c>
      <c r="O651"/>
    </row>
    <row r="652" spans="1:16" s="14" customFormat="1" ht="36" x14ac:dyDescent="0.2">
      <c r="A652" s="12" t="s">
        <v>34</v>
      </c>
      <c r="B652" s="13" t="s">
        <v>481</v>
      </c>
      <c r="C652" s="13" t="s">
        <v>35</v>
      </c>
      <c r="D652" s="33">
        <v>0</v>
      </c>
      <c r="E652" s="33">
        <v>51015.3</v>
      </c>
      <c r="F652" s="33">
        <v>51015.3</v>
      </c>
      <c r="G652" s="33">
        <v>51015.3</v>
      </c>
      <c r="H652" s="33">
        <f>G652-E652</f>
        <v>0</v>
      </c>
      <c r="I652" s="33">
        <f>G652-D652</f>
        <v>51015.3</v>
      </c>
      <c r="J652" s="33">
        <v>51015.3</v>
      </c>
      <c r="K652" s="33">
        <v>51015.3</v>
      </c>
      <c r="L652" s="18">
        <f t="shared" si="784"/>
        <v>1</v>
      </c>
      <c r="M652" s="18">
        <f t="shared" si="785"/>
        <v>1</v>
      </c>
      <c r="P652" s="60"/>
    </row>
    <row r="653" spans="1:16" ht="25.5" x14ac:dyDescent="0.2">
      <c r="A653" s="1" t="s">
        <v>468</v>
      </c>
      <c r="B653" s="2" t="s">
        <v>482</v>
      </c>
      <c r="C653" s="2" t="s">
        <v>3</v>
      </c>
      <c r="D653" s="32">
        <f>D654</f>
        <v>0</v>
      </c>
      <c r="E653" s="32">
        <f t="shared" ref="E653:E654" si="793">E654</f>
        <v>7088.5</v>
      </c>
      <c r="F653" s="32">
        <f t="shared" ref="F653:F654" si="794">F654</f>
        <v>7088.5</v>
      </c>
      <c r="G653" s="32">
        <f t="shared" ref="G653:G654" si="795">G654</f>
        <v>7088.5</v>
      </c>
      <c r="H653" s="32">
        <f t="shared" ref="H653:H654" si="796">H654</f>
        <v>0</v>
      </c>
      <c r="I653" s="32">
        <f t="shared" ref="I653:J654" si="797">I654</f>
        <v>7088.5</v>
      </c>
      <c r="J653" s="32">
        <f t="shared" si="797"/>
        <v>7088.5</v>
      </c>
      <c r="K653" s="32">
        <f t="shared" ref="K653:K654" si="798">K654</f>
        <v>7088.5</v>
      </c>
      <c r="L653" s="17">
        <f t="shared" si="784"/>
        <v>1</v>
      </c>
      <c r="M653" s="17">
        <f t="shared" si="785"/>
        <v>1</v>
      </c>
      <c r="O653"/>
    </row>
    <row r="654" spans="1:16" ht="25.5" x14ac:dyDescent="0.2">
      <c r="A654" s="1" t="s">
        <v>32</v>
      </c>
      <c r="B654" s="2" t="s">
        <v>482</v>
      </c>
      <c r="C654" s="2" t="s">
        <v>33</v>
      </c>
      <c r="D654" s="32">
        <f>D655</f>
        <v>0</v>
      </c>
      <c r="E654" s="32">
        <f t="shared" si="793"/>
        <v>7088.5</v>
      </c>
      <c r="F654" s="32">
        <f t="shared" si="794"/>
        <v>7088.5</v>
      </c>
      <c r="G654" s="32">
        <f t="shared" si="795"/>
        <v>7088.5</v>
      </c>
      <c r="H654" s="32">
        <f t="shared" si="796"/>
        <v>0</v>
      </c>
      <c r="I654" s="32">
        <f t="shared" si="797"/>
        <v>7088.5</v>
      </c>
      <c r="J654" s="32">
        <f t="shared" si="797"/>
        <v>7088.5</v>
      </c>
      <c r="K654" s="32">
        <f t="shared" si="798"/>
        <v>7088.5</v>
      </c>
      <c r="L654" s="17">
        <f t="shared" si="784"/>
        <v>1</v>
      </c>
      <c r="M654" s="17">
        <f t="shared" si="785"/>
        <v>1</v>
      </c>
      <c r="O654"/>
    </row>
    <row r="655" spans="1:16" s="14" customFormat="1" ht="36" x14ac:dyDescent="0.2">
      <c r="A655" s="12" t="s">
        <v>34</v>
      </c>
      <c r="B655" s="13" t="s">
        <v>482</v>
      </c>
      <c r="C655" s="13" t="s">
        <v>35</v>
      </c>
      <c r="D655" s="33">
        <v>0</v>
      </c>
      <c r="E655" s="33">
        <v>7088.5</v>
      </c>
      <c r="F655" s="33">
        <v>7088.5</v>
      </c>
      <c r="G655" s="33">
        <v>7088.5</v>
      </c>
      <c r="H655" s="33">
        <f>G655-E655</f>
        <v>0</v>
      </c>
      <c r="I655" s="33">
        <f>G655-D655</f>
        <v>7088.5</v>
      </c>
      <c r="J655" s="33">
        <v>7088.5</v>
      </c>
      <c r="K655" s="33">
        <v>7088.5</v>
      </c>
      <c r="L655" s="18">
        <f t="shared" si="784"/>
        <v>1</v>
      </c>
      <c r="M655" s="18">
        <f t="shared" si="785"/>
        <v>1</v>
      </c>
      <c r="P655" s="60"/>
    </row>
    <row r="656" spans="1:16" ht="76.5" x14ac:dyDescent="0.2">
      <c r="A656" s="1" t="s">
        <v>483</v>
      </c>
      <c r="B656" s="2" t="s">
        <v>484</v>
      </c>
      <c r="C656" s="2" t="s">
        <v>3</v>
      </c>
      <c r="D656" s="32">
        <f>D657</f>
        <v>0</v>
      </c>
      <c r="E656" s="32">
        <f t="shared" ref="E656:E657" si="799">E657</f>
        <v>136.30000000000001</v>
      </c>
      <c r="F656" s="32">
        <f t="shared" ref="F656:F657" si="800">F657</f>
        <v>136.30000000000001</v>
      </c>
      <c r="G656" s="32">
        <f t="shared" ref="G656:G657" si="801">G657</f>
        <v>135</v>
      </c>
      <c r="H656" s="32">
        <f t="shared" ref="H656:H657" si="802">H657</f>
        <v>-1.3000000000000114</v>
      </c>
      <c r="I656" s="32">
        <f t="shared" ref="I656:J657" si="803">I657</f>
        <v>135</v>
      </c>
      <c r="J656" s="32">
        <f t="shared" si="803"/>
        <v>135</v>
      </c>
      <c r="K656" s="32">
        <f t="shared" ref="K656:K657" si="804">K657</f>
        <v>135</v>
      </c>
      <c r="L656" s="17">
        <f t="shared" si="784"/>
        <v>1</v>
      </c>
      <c r="M656" s="17">
        <f t="shared" si="785"/>
        <v>1</v>
      </c>
      <c r="O656"/>
    </row>
    <row r="657" spans="1:16" ht="25.5" x14ac:dyDescent="0.2">
      <c r="A657" s="1" t="s">
        <v>32</v>
      </c>
      <c r="B657" s="2" t="s">
        <v>484</v>
      </c>
      <c r="C657" s="2" t="s">
        <v>33</v>
      </c>
      <c r="D657" s="32">
        <f>D658</f>
        <v>0</v>
      </c>
      <c r="E657" s="32">
        <f t="shared" si="799"/>
        <v>136.30000000000001</v>
      </c>
      <c r="F657" s="32">
        <f t="shared" si="800"/>
        <v>136.30000000000001</v>
      </c>
      <c r="G657" s="32">
        <f t="shared" si="801"/>
        <v>135</v>
      </c>
      <c r="H657" s="32">
        <f t="shared" si="802"/>
        <v>-1.3000000000000114</v>
      </c>
      <c r="I657" s="32">
        <f t="shared" si="803"/>
        <v>135</v>
      </c>
      <c r="J657" s="32">
        <f t="shared" si="803"/>
        <v>135</v>
      </c>
      <c r="K657" s="32">
        <f t="shared" si="804"/>
        <v>135</v>
      </c>
      <c r="L657" s="17">
        <f t="shared" si="784"/>
        <v>1</v>
      </c>
      <c r="M657" s="17">
        <f t="shared" si="785"/>
        <v>1</v>
      </c>
      <c r="O657"/>
    </row>
    <row r="658" spans="1:16" s="14" customFormat="1" ht="36" x14ac:dyDescent="0.2">
      <c r="A658" s="12" t="s">
        <v>34</v>
      </c>
      <c r="B658" s="13" t="s">
        <v>484</v>
      </c>
      <c r="C658" s="13" t="s">
        <v>35</v>
      </c>
      <c r="D658" s="33">
        <v>0</v>
      </c>
      <c r="E658" s="33">
        <v>136.30000000000001</v>
      </c>
      <c r="F658" s="33">
        <v>136.30000000000001</v>
      </c>
      <c r="G658" s="33">
        <v>135</v>
      </c>
      <c r="H658" s="33">
        <f>G658-E658</f>
        <v>-1.3000000000000114</v>
      </c>
      <c r="I658" s="33">
        <f>G658-D658</f>
        <v>135</v>
      </c>
      <c r="J658" s="33">
        <v>135</v>
      </c>
      <c r="K658" s="33">
        <v>135</v>
      </c>
      <c r="L658" s="18">
        <f t="shared" si="784"/>
        <v>1</v>
      </c>
      <c r="M658" s="18">
        <f t="shared" si="785"/>
        <v>1</v>
      </c>
      <c r="P658" s="60"/>
    </row>
    <row r="659" spans="1:16" ht="25.5" x14ac:dyDescent="0.2">
      <c r="A659" s="1" t="s">
        <v>466</v>
      </c>
      <c r="B659" s="2" t="s">
        <v>485</v>
      </c>
      <c r="C659" s="2" t="s">
        <v>3</v>
      </c>
      <c r="D659" s="32">
        <f>D660</f>
        <v>0</v>
      </c>
      <c r="E659" s="32">
        <f t="shared" ref="E659:E660" si="805">E660</f>
        <v>188.5</v>
      </c>
      <c r="F659" s="32">
        <f t="shared" ref="F659:F660" si="806">F660</f>
        <v>188.5</v>
      </c>
      <c r="G659" s="32">
        <f t="shared" ref="G659:G660" si="807">G660</f>
        <v>221.2</v>
      </c>
      <c r="H659" s="32">
        <f t="shared" ref="H659:H660" si="808">H660</f>
        <v>32.699999999999989</v>
      </c>
      <c r="I659" s="32">
        <f t="shared" ref="I659:J660" si="809">I660</f>
        <v>221.2</v>
      </c>
      <c r="J659" s="32">
        <f t="shared" si="809"/>
        <v>221.2</v>
      </c>
      <c r="K659" s="32">
        <f t="shared" ref="K659:K660" si="810">K660</f>
        <v>221.1</v>
      </c>
      <c r="L659" s="17">
        <f t="shared" si="784"/>
        <v>0.99954792043399643</v>
      </c>
      <c r="M659" s="17">
        <f t="shared" si="785"/>
        <v>0.99954792043399643</v>
      </c>
      <c r="O659"/>
    </row>
    <row r="660" spans="1:16" ht="25.5" x14ac:dyDescent="0.2">
      <c r="A660" s="1" t="s">
        <v>32</v>
      </c>
      <c r="B660" s="2" t="s">
        <v>485</v>
      </c>
      <c r="C660" s="2" t="s">
        <v>33</v>
      </c>
      <c r="D660" s="32">
        <f>D661</f>
        <v>0</v>
      </c>
      <c r="E660" s="32">
        <f t="shared" si="805"/>
        <v>188.5</v>
      </c>
      <c r="F660" s="32">
        <f t="shared" si="806"/>
        <v>188.5</v>
      </c>
      <c r="G660" s="32">
        <f t="shared" si="807"/>
        <v>221.2</v>
      </c>
      <c r="H660" s="32">
        <f t="shared" si="808"/>
        <v>32.699999999999989</v>
      </c>
      <c r="I660" s="32">
        <f t="shared" si="809"/>
        <v>221.2</v>
      </c>
      <c r="J660" s="32">
        <f t="shared" si="809"/>
        <v>221.2</v>
      </c>
      <c r="K660" s="32">
        <f t="shared" si="810"/>
        <v>221.1</v>
      </c>
      <c r="L660" s="17">
        <f t="shared" si="784"/>
        <v>0.99954792043399643</v>
      </c>
      <c r="M660" s="17">
        <f t="shared" si="785"/>
        <v>0.99954792043399643</v>
      </c>
      <c r="O660"/>
    </row>
    <row r="661" spans="1:16" s="14" customFormat="1" ht="36" x14ac:dyDescent="0.2">
      <c r="A661" s="12" t="s">
        <v>34</v>
      </c>
      <c r="B661" s="13" t="s">
        <v>485</v>
      </c>
      <c r="C661" s="13" t="s">
        <v>35</v>
      </c>
      <c r="D661" s="33">
        <v>0</v>
      </c>
      <c r="E661" s="33">
        <v>188.5</v>
      </c>
      <c r="F661" s="33">
        <v>188.5</v>
      </c>
      <c r="G661" s="33">
        <v>221.2</v>
      </c>
      <c r="H661" s="33">
        <f>G661-E661</f>
        <v>32.699999999999989</v>
      </c>
      <c r="I661" s="33">
        <f>G661-D661</f>
        <v>221.2</v>
      </c>
      <c r="J661" s="33">
        <v>221.2</v>
      </c>
      <c r="K661" s="33">
        <v>221.1</v>
      </c>
      <c r="L661" s="18">
        <f t="shared" si="784"/>
        <v>0.99954792043399643</v>
      </c>
      <c r="M661" s="18">
        <f t="shared" si="785"/>
        <v>0.99954792043399643</v>
      </c>
      <c r="P661" s="60"/>
    </row>
    <row r="662" spans="1:16" ht="63.75" x14ac:dyDescent="0.2">
      <c r="A662" s="1" t="s">
        <v>486</v>
      </c>
      <c r="B662" s="2" t="s">
        <v>487</v>
      </c>
      <c r="C662" s="2" t="s">
        <v>3</v>
      </c>
      <c r="D662" s="32">
        <f>D663</f>
        <v>0</v>
      </c>
      <c r="E662" s="32">
        <f t="shared" ref="E662:E663" si="811">E663</f>
        <v>13494.9</v>
      </c>
      <c r="F662" s="32">
        <f t="shared" ref="F662:F663" si="812">F663</f>
        <v>13494.9</v>
      </c>
      <c r="G662" s="32">
        <f t="shared" ref="G662:G663" si="813">G663</f>
        <v>13364.59</v>
      </c>
      <c r="H662" s="32">
        <f t="shared" ref="H662:H663" si="814">H663</f>
        <v>-130.30999999999949</v>
      </c>
      <c r="I662" s="32">
        <f t="shared" ref="I662:J663" si="815">I663</f>
        <v>13364.59</v>
      </c>
      <c r="J662" s="32">
        <f t="shared" si="815"/>
        <v>13364.59</v>
      </c>
      <c r="K662" s="32">
        <f t="shared" ref="K662:K663" si="816">K663</f>
        <v>13363.4</v>
      </c>
      <c r="L662" s="17">
        <f t="shared" si="784"/>
        <v>0.99991095873498548</v>
      </c>
      <c r="M662" s="17">
        <f t="shared" si="785"/>
        <v>0.99991095873498548</v>
      </c>
      <c r="O662"/>
    </row>
    <row r="663" spans="1:16" ht="25.5" x14ac:dyDescent="0.2">
      <c r="A663" s="1" t="s">
        <v>32</v>
      </c>
      <c r="B663" s="2" t="s">
        <v>487</v>
      </c>
      <c r="C663" s="2" t="s">
        <v>33</v>
      </c>
      <c r="D663" s="32">
        <f>D664</f>
        <v>0</v>
      </c>
      <c r="E663" s="32">
        <f t="shared" si="811"/>
        <v>13494.9</v>
      </c>
      <c r="F663" s="32">
        <f t="shared" si="812"/>
        <v>13494.9</v>
      </c>
      <c r="G663" s="32">
        <f t="shared" si="813"/>
        <v>13364.59</v>
      </c>
      <c r="H663" s="32">
        <f t="shared" si="814"/>
        <v>-130.30999999999949</v>
      </c>
      <c r="I663" s="32">
        <f t="shared" si="815"/>
        <v>13364.59</v>
      </c>
      <c r="J663" s="32">
        <f t="shared" si="815"/>
        <v>13364.59</v>
      </c>
      <c r="K663" s="32">
        <f t="shared" si="816"/>
        <v>13363.4</v>
      </c>
      <c r="L663" s="17">
        <f t="shared" si="784"/>
        <v>0.99991095873498548</v>
      </c>
      <c r="M663" s="17">
        <f t="shared" si="785"/>
        <v>0.99991095873498548</v>
      </c>
      <c r="O663"/>
    </row>
    <row r="664" spans="1:16" s="14" customFormat="1" ht="36" x14ac:dyDescent="0.2">
      <c r="A664" s="12" t="s">
        <v>34</v>
      </c>
      <c r="B664" s="13" t="s">
        <v>487</v>
      </c>
      <c r="C664" s="13" t="s">
        <v>35</v>
      </c>
      <c r="D664" s="33">
        <v>0</v>
      </c>
      <c r="E664" s="33">
        <v>13494.9</v>
      </c>
      <c r="F664" s="33">
        <v>13494.9</v>
      </c>
      <c r="G664" s="33">
        <v>13364.59</v>
      </c>
      <c r="H664" s="33">
        <f>G664-E664</f>
        <v>-130.30999999999949</v>
      </c>
      <c r="I664" s="33">
        <f>G664-D664</f>
        <v>13364.59</v>
      </c>
      <c r="J664" s="33">
        <v>13364.59</v>
      </c>
      <c r="K664" s="33">
        <v>13363.4</v>
      </c>
      <c r="L664" s="18">
        <f t="shared" si="784"/>
        <v>0.99991095873498548</v>
      </c>
      <c r="M664" s="18">
        <f t="shared" si="785"/>
        <v>0.99991095873498548</v>
      </c>
      <c r="P664" s="60"/>
    </row>
    <row r="665" spans="1:16" ht="25.5" x14ac:dyDescent="0.2">
      <c r="A665" s="1" t="s">
        <v>468</v>
      </c>
      <c r="B665" s="2" t="s">
        <v>488</v>
      </c>
      <c r="C665" s="2" t="s">
        <v>3</v>
      </c>
      <c r="D665" s="32">
        <f>D666</f>
        <v>0</v>
      </c>
      <c r="E665" s="32">
        <f t="shared" ref="E665:E666" si="817">E666</f>
        <v>18657.8</v>
      </c>
      <c r="F665" s="32">
        <f t="shared" ref="F665:F666" si="818">F666</f>
        <v>18657.8</v>
      </c>
      <c r="G665" s="32">
        <f t="shared" ref="G665:G666" si="819">G666</f>
        <v>21887.79</v>
      </c>
      <c r="H665" s="32">
        <f t="shared" ref="H665:H666" si="820">H666</f>
        <v>3229.9900000000016</v>
      </c>
      <c r="I665" s="32">
        <f t="shared" ref="I665:J666" si="821">I666</f>
        <v>21887.79</v>
      </c>
      <c r="J665" s="32">
        <f t="shared" si="821"/>
        <v>21887.79</v>
      </c>
      <c r="K665" s="32">
        <f t="shared" ref="K665:K666" si="822">K666</f>
        <v>21887.79</v>
      </c>
      <c r="L665" s="17">
        <f t="shared" si="784"/>
        <v>1</v>
      </c>
      <c r="M665" s="17">
        <f t="shared" si="785"/>
        <v>1</v>
      </c>
      <c r="O665"/>
    </row>
    <row r="666" spans="1:16" ht="25.5" x14ac:dyDescent="0.2">
      <c r="A666" s="1" t="s">
        <v>32</v>
      </c>
      <c r="B666" s="2" t="s">
        <v>488</v>
      </c>
      <c r="C666" s="2" t="s">
        <v>33</v>
      </c>
      <c r="D666" s="32">
        <f>D667</f>
        <v>0</v>
      </c>
      <c r="E666" s="32">
        <f t="shared" si="817"/>
        <v>18657.8</v>
      </c>
      <c r="F666" s="32">
        <f t="shared" si="818"/>
        <v>18657.8</v>
      </c>
      <c r="G666" s="32">
        <f t="shared" si="819"/>
        <v>21887.79</v>
      </c>
      <c r="H666" s="32">
        <f t="shared" si="820"/>
        <v>3229.9900000000016</v>
      </c>
      <c r="I666" s="32">
        <f t="shared" si="821"/>
        <v>21887.79</v>
      </c>
      <c r="J666" s="32">
        <f t="shared" si="821"/>
        <v>21887.79</v>
      </c>
      <c r="K666" s="32">
        <f t="shared" si="822"/>
        <v>21887.79</v>
      </c>
      <c r="L666" s="17">
        <f t="shared" si="784"/>
        <v>1</v>
      </c>
      <c r="M666" s="17">
        <f t="shared" si="785"/>
        <v>1</v>
      </c>
      <c r="O666"/>
    </row>
    <row r="667" spans="1:16" s="14" customFormat="1" ht="36" x14ac:dyDescent="0.2">
      <c r="A667" s="12" t="s">
        <v>34</v>
      </c>
      <c r="B667" s="13" t="s">
        <v>488</v>
      </c>
      <c r="C667" s="13" t="s">
        <v>35</v>
      </c>
      <c r="D667" s="33">
        <v>0</v>
      </c>
      <c r="E667" s="33">
        <v>18657.8</v>
      </c>
      <c r="F667" s="33">
        <v>18657.8</v>
      </c>
      <c r="G667" s="33">
        <v>21887.79</v>
      </c>
      <c r="H667" s="33">
        <f>G667-E667</f>
        <v>3229.9900000000016</v>
      </c>
      <c r="I667" s="33">
        <f>G667-D667</f>
        <v>21887.79</v>
      </c>
      <c r="J667" s="33">
        <v>21887.79</v>
      </c>
      <c r="K667" s="33">
        <v>21887.79</v>
      </c>
      <c r="L667" s="18">
        <f t="shared" si="784"/>
        <v>1</v>
      </c>
      <c r="M667" s="18">
        <f t="shared" si="785"/>
        <v>1</v>
      </c>
      <c r="P667" s="60"/>
    </row>
    <row r="668" spans="1:16" s="11" customFormat="1" ht="51" x14ac:dyDescent="0.2">
      <c r="A668" s="9" t="s">
        <v>489</v>
      </c>
      <c r="B668" s="10" t="s">
        <v>490</v>
      </c>
      <c r="C668" s="10" t="s">
        <v>3</v>
      </c>
      <c r="D668" s="29">
        <f>D669+D673+D677+D681+D685</f>
        <v>3310</v>
      </c>
      <c r="E668" s="29">
        <f t="shared" ref="E668:K668" si="823">E669+E673+E677+E681+E685</f>
        <v>3310</v>
      </c>
      <c r="F668" s="29">
        <f t="shared" si="823"/>
        <v>0</v>
      </c>
      <c r="G668" s="29">
        <f t="shared" si="823"/>
        <v>2266.6999999999998</v>
      </c>
      <c r="H668" s="29">
        <f t="shared" si="823"/>
        <v>-1043.3</v>
      </c>
      <c r="I668" s="29">
        <f t="shared" si="823"/>
        <v>-1043.3</v>
      </c>
      <c r="J668" s="29">
        <f t="shared" ref="J668" si="824">J669+J673+J677+J681+J685</f>
        <v>2266.6999999999998</v>
      </c>
      <c r="K668" s="29">
        <f t="shared" si="823"/>
        <v>2255.6999999999998</v>
      </c>
      <c r="L668" s="15">
        <f t="shared" si="784"/>
        <v>0.99514713018926193</v>
      </c>
      <c r="M668" s="15">
        <f t="shared" si="785"/>
        <v>0.99514713018926193</v>
      </c>
      <c r="N668" s="25"/>
      <c r="O668" s="25"/>
      <c r="P668" s="25"/>
    </row>
    <row r="669" spans="1:16" s="8" customFormat="1" ht="38.25" x14ac:dyDescent="0.2">
      <c r="A669" s="6" t="s">
        <v>491</v>
      </c>
      <c r="B669" s="7" t="s">
        <v>492</v>
      </c>
      <c r="C669" s="7" t="s">
        <v>3</v>
      </c>
      <c r="D669" s="31">
        <f>D670</f>
        <v>500</v>
      </c>
      <c r="E669" s="31">
        <f t="shared" ref="E669:K671" si="825">E670</f>
        <v>360</v>
      </c>
      <c r="F669" s="31">
        <f t="shared" si="825"/>
        <v>-140</v>
      </c>
      <c r="G669" s="31">
        <f t="shared" si="825"/>
        <v>280</v>
      </c>
      <c r="H669" s="31">
        <f t="shared" si="825"/>
        <v>-80</v>
      </c>
      <c r="I669" s="31">
        <f t="shared" si="825"/>
        <v>-220</v>
      </c>
      <c r="J669" s="31">
        <f t="shared" si="825"/>
        <v>280</v>
      </c>
      <c r="K669" s="31">
        <f t="shared" si="825"/>
        <v>280</v>
      </c>
      <c r="L669" s="16">
        <f t="shared" si="784"/>
        <v>1</v>
      </c>
      <c r="M669" s="16">
        <f t="shared" si="785"/>
        <v>1</v>
      </c>
      <c r="P669" s="59"/>
    </row>
    <row r="670" spans="1:16" ht="25.5" x14ac:dyDescent="0.2">
      <c r="A670" s="1" t="s">
        <v>8</v>
      </c>
      <c r="B670" s="2" t="s">
        <v>493</v>
      </c>
      <c r="C670" s="2" t="s">
        <v>3</v>
      </c>
      <c r="D670" s="32">
        <f>D671</f>
        <v>500</v>
      </c>
      <c r="E670" s="32">
        <f t="shared" si="825"/>
        <v>360</v>
      </c>
      <c r="F670" s="32">
        <f t="shared" si="825"/>
        <v>-140</v>
      </c>
      <c r="G670" s="32">
        <f t="shared" si="825"/>
        <v>280</v>
      </c>
      <c r="H670" s="32">
        <f t="shared" si="825"/>
        <v>-80</v>
      </c>
      <c r="I670" s="32">
        <f t="shared" si="825"/>
        <v>-220</v>
      </c>
      <c r="J670" s="32">
        <f t="shared" si="825"/>
        <v>280</v>
      </c>
      <c r="K670" s="32">
        <f t="shared" si="825"/>
        <v>280</v>
      </c>
      <c r="L670" s="17">
        <f t="shared" si="784"/>
        <v>1</v>
      </c>
      <c r="M670" s="17">
        <f t="shared" si="785"/>
        <v>1</v>
      </c>
      <c r="O670"/>
    </row>
    <row r="671" spans="1:16" ht="25.5" x14ac:dyDescent="0.2">
      <c r="A671" s="1" t="s">
        <v>111</v>
      </c>
      <c r="B671" s="2" t="s">
        <v>493</v>
      </c>
      <c r="C671" s="2" t="s">
        <v>112</v>
      </c>
      <c r="D671" s="32">
        <f>D672</f>
        <v>500</v>
      </c>
      <c r="E671" s="32">
        <f t="shared" si="825"/>
        <v>360</v>
      </c>
      <c r="F671" s="32">
        <f t="shared" si="825"/>
        <v>-140</v>
      </c>
      <c r="G671" s="32">
        <f t="shared" si="825"/>
        <v>280</v>
      </c>
      <c r="H671" s="32">
        <f t="shared" si="825"/>
        <v>-80</v>
      </c>
      <c r="I671" s="32">
        <f t="shared" si="825"/>
        <v>-220</v>
      </c>
      <c r="J671" s="32">
        <f t="shared" si="825"/>
        <v>280</v>
      </c>
      <c r="K671" s="32">
        <f t="shared" si="825"/>
        <v>280</v>
      </c>
      <c r="L671" s="17">
        <f t="shared" si="784"/>
        <v>1</v>
      </c>
      <c r="M671" s="17">
        <f t="shared" si="785"/>
        <v>1</v>
      </c>
      <c r="O671"/>
    </row>
    <row r="672" spans="1:16" s="14" customFormat="1" ht="24" x14ac:dyDescent="0.2">
      <c r="A672" s="12" t="s">
        <v>401</v>
      </c>
      <c r="B672" s="13" t="s">
        <v>493</v>
      </c>
      <c r="C672" s="13" t="s">
        <v>402</v>
      </c>
      <c r="D672" s="33">
        <v>500</v>
      </c>
      <c r="E672" s="33">
        <v>360</v>
      </c>
      <c r="F672" s="33">
        <v>-140</v>
      </c>
      <c r="G672" s="33">
        <v>280</v>
      </c>
      <c r="H672" s="33">
        <f>G672-E672</f>
        <v>-80</v>
      </c>
      <c r="I672" s="33">
        <f>G672-D672</f>
        <v>-220</v>
      </c>
      <c r="J672" s="33">
        <v>280</v>
      </c>
      <c r="K672" s="33">
        <v>280</v>
      </c>
      <c r="L672" s="18">
        <f t="shared" si="784"/>
        <v>1</v>
      </c>
      <c r="M672" s="18">
        <f t="shared" si="785"/>
        <v>1</v>
      </c>
      <c r="P672" s="60"/>
    </row>
    <row r="673" spans="1:16" s="8" customFormat="1" ht="38.25" x14ac:dyDescent="0.2">
      <c r="A673" s="6" t="s">
        <v>494</v>
      </c>
      <c r="B673" s="7" t="s">
        <v>495</v>
      </c>
      <c r="C673" s="7" t="s">
        <v>3</v>
      </c>
      <c r="D673" s="31">
        <f>D674</f>
        <v>640</v>
      </c>
      <c r="E673" s="31">
        <f t="shared" ref="E673:E675" si="826">E674</f>
        <v>640</v>
      </c>
      <c r="F673" s="31">
        <f t="shared" ref="F673:F675" si="827">F674</f>
        <v>0</v>
      </c>
      <c r="G673" s="31">
        <f t="shared" ref="G673:G675" si="828">G674</f>
        <v>328.7</v>
      </c>
      <c r="H673" s="31">
        <f t="shared" ref="H673:H675" si="829">H674</f>
        <v>-311.3</v>
      </c>
      <c r="I673" s="31">
        <f t="shared" ref="I673:J675" si="830">I674</f>
        <v>-311.3</v>
      </c>
      <c r="J673" s="31">
        <f t="shared" si="830"/>
        <v>328.7</v>
      </c>
      <c r="K673" s="31">
        <f t="shared" ref="K673:K675" si="831">K674</f>
        <v>328.7</v>
      </c>
      <c r="L673" s="16">
        <f t="shared" si="784"/>
        <v>1</v>
      </c>
      <c r="M673" s="16">
        <f t="shared" si="785"/>
        <v>1</v>
      </c>
      <c r="P673" s="59"/>
    </row>
    <row r="674" spans="1:16" ht="25.5" x14ac:dyDescent="0.2">
      <c r="A674" s="1" t="s">
        <v>8</v>
      </c>
      <c r="B674" s="2" t="s">
        <v>496</v>
      </c>
      <c r="C674" s="2" t="s">
        <v>3</v>
      </c>
      <c r="D674" s="32">
        <f>D675</f>
        <v>640</v>
      </c>
      <c r="E674" s="32">
        <f t="shared" si="826"/>
        <v>640</v>
      </c>
      <c r="F674" s="32">
        <f t="shared" si="827"/>
        <v>0</v>
      </c>
      <c r="G674" s="32">
        <f t="shared" si="828"/>
        <v>328.7</v>
      </c>
      <c r="H674" s="32">
        <f t="shared" si="829"/>
        <v>-311.3</v>
      </c>
      <c r="I674" s="32">
        <f t="shared" si="830"/>
        <v>-311.3</v>
      </c>
      <c r="J674" s="32">
        <f t="shared" si="830"/>
        <v>328.7</v>
      </c>
      <c r="K674" s="32">
        <f t="shared" si="831"/>
        <v>328.7</v>
      </c>
      <c r="L674" s="17">
        <f t="shared" si="784"/>
        <v>1</v>
      </c>
      <c r="M674" s="17">
        <f t="shared" si="785"/>
        <v>1</v>
      </c>
      <c r="O674"/>
    </row>
    <row r="675" spans="1:16" ht="25.5" x14ac:dyDescent="0.2">
      <c r="A675" s="1" t="s">
        <v>111</v>
      </c>
      <c r="B675" s="2" t="s">
        <v>496</v>
      </c>
      <c r="C675" s="2" t="s">
        <v>112</v>
      </c>
      <c r="D675" s="32">
        <f>D676</f>
        <v>640</v>
      </c>
      <c r="E675" s="32">
        <f t="shared" si="826"/>
        <v>640</v>
      </c>
      <c r="F675" s="32">
        <f t="shared" si="827"/>
        <v>0</v>
      </c>
      <c r="G675" s="32">
        <f t="shared" si="828"/>
        <v>328.7</v>
      </c>
      <c r="H675" s="32">
        <f t="shared" si="829"/>
        <v>-311.3</v>
      </c>
      <c r="I675" s="32">
        <f t="shared" si="830"/>
        <v>-311.3</v>
      </c>
      <c r="J675" s="32">
        <f t="shared" si="830"/>
        <v>328.7</v>
      </c>
      <c r="K675" s="32">
        <f t="shared" si="831"/>
        <v>328.7</v>
      </c>
      <c r="L675" s="17">
        <f t="shared" si="784"/>
        <v>1</v>
      </c>
      <c r="M675" s="17">
        <f t="shared" si="785"/>
        <v>1</v>
      </c>
      <c r="O675"/>
    </row>
    <row r="676" spans="1:16" s="14" customFormat="1" ht="24" x14ac:dyDescent="0.2">
      <c r="A676" s="12" t="s">
        <v>401</v>
      </c>
      <c r="B676" s="13" t="s">
        <v>496</v>
      </c>
      <c r="C676" s="13" t="s">
        <v>402</v>
      </c>
      <c r="D676" s="33">
        <v>640</v>
      </c>
      <c r="E676" s="33">
        <v>640</v>
      </c>
      <c r="F676" s="33">
        <v>0</v>
      </c>
      <c r="G676" s="33">
        <v>328.7</v>
      </c>
      <c r="H676" s="33">
        <f>G676-E676</f>
        <v>-311.3</v>
      </c>
      <c r="I676" s="33">
        <f>G676-D676</f>
        <v>-311.3</v>
      </c>
      <c r="J676" s="33">
        <v>328.7</v>
      </c>
      <c r="K676" s="33">
        <v>328.7</v>
      </c>
      <c r="L676" s="18">
        <f t="shared" si="784"/>
        <v>1</v>
      </c>
      <c r="M676" s="18">
        <f t="shared" si="785"/>
        <v>1</v>
      </c>
      <c r="P676" s="60"/>
    </row>
    <row r="677" spans="1:16" s="8" customFormat="1" ht="38.25" x14ac:dyDescent="0.2">
      <c r="A677" s="6" t="s">
        <v>497</v>
      </c>
      <c r="B677" s="7" t="s">
        <v>498</v>
      </c>
      <c r="C677" s="7" t="s">
        <v>3</v>
      </c>
      <c r="D677" s="31">
        <f>D678</f>
        <v>100</v>
      </c>
      <c r="E677" s="31">
        <f t="shared" ref="E677:E679" si="832">E678</f>
        <v>100</v>
      </c>
      <c r="F677" s="31">
        <f t="shared" ref="F677:F679" si="833">F678</f>
        <v>0</v>
      </c>
      <c r="G677" s="31">
        <f t="shared" ref="G677:G679" si="834">G678</f>
        <v>0</v>
      </c>
      <c r="H677" s="31">
        <f t="shared" ref="H677:H679" si="835">H678</f>
        <v>-100</v>
      </c>
      <c r="I677" s="31">
        <f t="shared" ref="I677:J679" si="836">I678</f>
        <v>-100</v>
      </c>
      <c r="J677" s="31">
        <f t="shared" si="836"/>
        <v>0</v>
      </c>
      <c r="K677" s="31">
        <f t="shared" ref="K677:K679" si="837">K678</f>
        <v>0</v>
      </c>
      <c r="L677" s="16" t="e">
        <f t="shared" si="784"/>
        <v>#DIV/0!</v>
      </c>
      <c r="M677" s="16" t="e">
        <f t="shared" si="785"/>
        <v>#DIV/0!</v>
      </c>
      <c r="P677" s="59"/>
    </row>
    <row r="678" spans="1:16" ht="25.5" x14ac:dyDescent="0.2">
      <c r="A678" s="1" t="s">
        <v>8</v>
      </c>
      <c r="B678" s="2" t="s">
        <v>499</v>
      </c>
      <c r="C678" s="2" t="s">
        <v>3</v>
      </c>
      <c r="D678" s="32">
        <f>D679</f>
        <v>100</v>
      </c>
      <c r="E678" s="32">
        <f t="shared" si="832"/>
        <v>100</v>
      </c>
      <c r="F678" s="32">
        <f t="shared" si="833"/>
        <v>0</v>
      </c>
      <c r="G678" s="32">
        <f t="shared" si="834"/>
        <v>0</v>
      </c>
      <c r="H678" s="32">
        <f t="shared" si="835"/>
        <v>-100</v>
      </c>
      <c r="I678" s="32">
        <f t="shared" si="836"/>
        <v>-100</v>
      </c>
      <c r="J678" s="32">
        <f t="shared" si="836"/>
        <v>0</v>
      </c>
      <c r="K678" s="32">
        <f t="shared" si="837"/>
        <v>0</v>
      </c>
      <c r="L678" s="17" t="e">
        <f t="shared" si="784"/>
        <v>#DIV/0!</v>
      </c>
      <c r="M678" s="17" t="e">
        <f t="shared" si="785"/>
        <v>#DIV/0!</v>
      </c>
      <c r="O678"/>
    </row>
    <row r="679" spans="1:16" ht="25.5" x14ac:dyDescent="0.2">
      <c r="A679" s="1" t="s">
        <v>32</v>
      </c>
      <c r="B679" s="2" t="s">
        <v>499</v>
      </c>
      <c r="C679" s="2" t="s">
        <v>33</v>
      </c>
      <c r="D679" s="32">
        <f>D680</f>
        <v>100</v>
      </c>
      <c r="E679" s="32">
        <f t="shared" si="832"/>
        <v>100</v>
      </c>
      <c r="F679" s="32">
        <f t="shared" si="833"/>
        <v>0</v>
      </c>
      <c r="G679" s="32">
        <f t="shared" si="834"/>
        <v>0</v>
      </c>
      <c r="H679" s="32">
        <f t="shared" si="835"/>
        <v>-100</v>
      </c>
      <c r="I679" s="32">
        <f t="shared" si="836"/>
        <v>-100</v>
      </c>
      <c r="J679" s="32">
        <f t="shared" si="836"/>
        <v>0</v>
      </c>
      <c r="K679" s="32">
        <f t="shared" si="837"/>
        <v>0</v>
      </c>
      <c r="L679" s="17" t="e">
        <f t="shared" si="784"/>
        <v>#DIV/0!</v>
      </c>
      <c r="M679" s="17" t="e">
        <f t="shared" si="785"/>
        <v>#DIV/0!</v>
      </c>
      <c r="O679"/>
    </row>
    <row r="680" spans="1:16" s="14" customFormat="1" ht="36" x14ac:dyDescent="0.2">
      <c r="A680" s="12" t="s">
        <v>34</v>
      </c>
      <c r="B680" s="13" t="s">
        <v>499</v>
      </c>
      <c r="C680" s="13" t="s">
        <v>35</v>
      </c>
      <c r="D680" s="33">
        <v>100</v>
      </c>
      <c r="E680" s="33">
        <v>100</v>
      </c>
      <c r="F680" s="33">
        <v>0</v>
      </c>
      <c r="G680" s="33">
        <v>0</v>
      </c>
      <c r="H680" s="33">
        <f>G680-E680</f>
        <v>-100</v>
      </c>
      <c r="I680" s="33">
        <f>G680-D680</f>
        <v>-100</v>
      </c>
      <c r="J680" s="33">
        <v>0</v>
      </c>
      <c r="K680" s="33">
        <v>0</v>
      </c>
      <c r="L680" s="18" t="e">
        <f t="shared" si="784"/>
        <v>#DIV/0!</v>
      </c>
      <c r="M680" s="18" t="e">
        <f t="shared" si="785"/>
        <v>#DIV/0!</v>
      </c>
      <c r="P680" s="60"/>
    </row>
    <row r="681" spans="1:16" s="8" customFormat="1" ht="89.25" x14ac:dyDescent="0.2">
      <c r="A681" s="6" t="s">
        <v>500</v>
      </c>
      <c r="B681" s="7" t="s">
        <v>501</v>
      </c>
      <c r="C681" s="7" t="s">
        <v>3</v>
      </c>
      <c r="D681" s="31">
        <f>D682</f>
        <v>670</v>
      </c>
      <c r="E681" s="31">
        <f t="shared" ref="E681:E683" si="838">E682</f>
        <v>810</v>
      </c>
      <c r="F681" s="31">
        <f t="shared" ref="F681:F683" si="839">F682</f>
        <v>140</v>
      </c>
      <c r="G681" s="31">
        <f t="shared" ref="G681:G683" si="840">G682</f>
        <v>810</v>
      </c>
      <c r="H681" s="31">
        <f t="shared" ref="H681:H683" si="841">H682</f>
        <v>0</v>
      </c>
      <c r="I681" s="31">
        <f t="shared" ref="I681:J683" si="842">I682</f>
        <v>140</v>
      </c>
      <c r="J681" s="31">
        <f t="shared" si="842"/>
        <v>810</v>
      </c>
      <c r="K681" s="31">
        <f t="shared" ref="K681:K683" si="843">K682</f>
        <v>805</v>
      </c>
      <c r="L681" s="16">
        <f t="shared" si="784"/>
        <v>0.99382716049382713</v>
      </c>
      <c r="M681" s="16">
        <f t="shared" si="785"/>
        <v>0.99382716049382713</v>
      </c>
      <c r="P681" s="59"/>
    </row>
    <row r="682" spans="1:16" ht="25.5" x14ac:dyDescent="0.2">
      <c r="A682" s="1" t="s">
        <v>8</v>
      </c>
      <c r="B682" s="2" t="s">
        <v>502</v>
      </c>
      <c r="C682" s="2" t="s">
        <v>3</v>
      </c>
      <c r="D682" s="32">
        <f>D683</f>
        <v>670</v>
      </c>
      <c r="E682" s="32">
        <f t="shared" si="838"/>
        <v>810</v>
      </c>
      <c r="F682" s="32">
        <f t="shared" si="839"/>
        <v>140</v>
      </c>
      <c r="G682" s="32">
        <f t="shared" si="840"/>
        <v>810</v>
      </c>
      <c r="H682" s="32">
        <f t="shared" si="841"/>
        <v>0</v>
      </c>
      <c r="I682" s="32">
        <f t="shared" si="842"/>
        <v>140</v>
      </c>
      <c r="J682" s="32">
        <f t="shared" si="842"/>
        <v>810</v>
      </c>
      <c r="K682" s="32">
        <f t="shared" si="843"/>
        <v>805</v>
      </c>
      <c r="L682" s="17">
        <f t="shared" si="784"/>
        <v>0.99382716049382713</v>
      </c>
      <c r="M682" s="17">
        <f t="shared" si="785"/>
        <v>0.99382716049382713</v>
      </c>
      <c r="O682"/>
    </row>
    <row r="683" spans="1:16" ht="25.5" x14ac:dyDescent="0.2">
      <c r="A683" s="1" t="s">
        <v>111</v>
      </c>
      <c r="B683" s="2" t="s">
        <v>502</v>
      </c>
      <c r="C683" s="2" t="s">
        <v>112</v>
      </c>
      <c r="D683" s="32">
        <f>D684</f>
        <v>670</v>
      </c>
      <c r="E683" s="32">
        <f t="shared" si="838"/>
        <v>810</v>
      </c>
      <c r="F683" s="32">
        <f t="shared" si="839"/>
        <v>140</v>
      </c>
      <c r="G683" s="32">
        <f t="shared" si="840"/>
        <v>810</v>
      </c>
      <c r="H683" s="32">
        <f t="shared" si="841"/>
        <v>0</v>
      </c>
      <c r="I683" s="32">
        <f t="shared" si="842"/>
        <v>140</v>
      </c>
      <c r="J683" s="32">
        <f t="shared" si="842"/>
        <v>810</v>
      </c>
      <c r="K683" s="32">
        <f t="shared" si="843"/>
        <v>805</v>
      </c>
      <c r="L683" s="17">
        <f t="shared" si="784"/>
        <v>0.99382716049382713</v>
      </c>
      <c r="M683" s="17">
        <f t="shared" si="785"/>
        <v>0.99382716049382713</v>
      </c>
      <c r="O683"/>
    </row>
    <row r="684" spans="1:16" s="14" customFormat="1" ht="24" x14ac:dyDescent="0.2">
      <c r="A684" s="12" t="s">
        <v>401</v>
      </c>
      <c r="B684" s="13" t="s">
        <v>502</v>
      </c>
      <c r="C684" s="13" t="s">
        <v>402</v>
      </c>
      <c r="D684" s="33">
        <v>670</v>
      </c>
      <c r="E684" s="33">
        <v>810</v>
      </c>
      <c r="F684" s="33">
        <v>140</v>
      </c>
      <c r="G684" s="33">
        <v>810</v>
      </c>
      <c r="H684" s="33">
        <f>G684-E684</f>
        <v>0</v>
      </c>
      <c r="I684" s="33">
        <f>G684-D684</f>
        <v>140</v>
      </c>
      <c r="J684" s="33">
        <v>810</v>
      </c>
      <c r="K684" s="33">
        <v>805</v>
      </c>
      <c r="L684" s="18">
        <f t="shared" si="784"/>
        <v>0.99382716049382713</v>
      </c>
      <c r="M684" s="18">
        <f t="shared" si="785"/>
        <v>0.99382716049382713</v>
      </c>
      <c r="P684" s="60"/>
    </row>
    <row r="685" spans="1:16" s="8" customFormat="1" ht="140.25" x14ac:dyDescent="0.2">
      <c r="A685" s="6" t="s">
        <v>503</v>
      </c>
      <c r="B685" s="7" t="s">
        <v>504</v>
      </c>
      <c r="C685" s="7" t="s">
        <v>3</v>
      </c>
      <c r="D685" s="31">
        <f>D686</f>
        <v>1400</v>
      </c>
      <c r="E685" s="31">
        <f t="shared" ref="E685:E687" si="844">E686</f>
        <v>1400</v>
      </c>
      <c r="F685" s="31">
        <f t="shared" ref="F685:F687" si="845">F686</f>
        <v>0</v>
      </c>
      <c r="G685" s="31">
        <f t="shared" ref="G685:G687" si="846">G686</f>
        <v>848</v>
      </c>
      <c r="H685" s="31">
        <f t="shared" ref="H685:H687" si="847">H686</f>
        <v>-552</v>
      </c>
      <c r="I685" s="31">
        <f t="shared" ref="I685:J687" si="848">I686</f>
        <v>-552</v>
      </c>
      <c r="J685" s="31">
        <f t="shared" si="848"/>
        <v>848</v>
      </c>
      <c r="K685" s="31">
        <f t="shared" ref="K685:K687" si="849">K686</f>
        <v>842</v>
      </c>
      <c r="L685" s="16">
        <f t="shared" si="784"/>
        <v>0.99292452830188682</v>
      </c>
      <c r="M685" s="16">
        <f t="shared" si="785"/>
        <v>0.99292452830188682</v>
      </c>
      <c r="P685" s="59"/>
    </row>
    <row r="686" spans="1:16" ht="25.5" x14ac:dyDescent="0.2">
      <c r="A686" s="1" t="s">
        <v>8</v>
      </c>
      <c r="B686" s="2" t="s">
        <v>505</v>
      </c>
      <c r="C686" s="2" t="s">
        <v>3</v>
      </c>
      <c r="D686" s="32">
        <f>D687</f>
        <v>1400</v>
      </c>
      <c r="E686" s="32">
        <f t="shared" si="844"/>
        <v>1400</v>
      </c>
      <c r="F686" s="32">
        <f t="shared" si="845"/>
        <v>0</v>
      </c>
      <c r="G686" s="32">
        <f t="shared" si="846"/>
        <v>848</v>
      </c>
      <c r="H686" s="32">
        <f t="shared" si="847"/>
        <v>-552</v>
      </c>
      <c r="I686" s="32">
        <f t="shared" si="848"/>
        <v>-552</v>
      </c>
      <c r="J686" s="32">
        <f t="shared" si="848"/>
        <v>848</v>
      </c>
      <c r="K686" s="32">
        <f t="shared" si="849"/>
        <v>842</v>
      </c>
      <c r="L686" s="17">
        <f t="shared" si="784"/>
        <v>0.99292452830188682</v>
      </c>
      <c r="M686" s="17">
        <f t="shared" si="785"/>
        <v>0.99292452830188682</v>
      </c>
      <c r="O686"/>
    </row>
    <row r="687" spans="1:16" ht="25.5" x14ac:dyDescent="0.2">
      <c r="A687" s="1" t="s">
        <v>111</v>
      </c>
      <c r="B687" s="2" t="s">
        <v>505</v>
      </c>
      <c r="C687" s="2" t="s">
        <v>112</v>
      </c>
      <c r="D687" s="32">
        <f>D688</f>
        <v>1400</v>
      </c>
      <c r="E687" s="32">
        <f t="shared" si="844"/>
        <v>1400</v>
      </c>
      <c r="F687" s="32">
        <f t="shared" si="845"/>
        <v>0</v>
      </c>
      <c r="G687" s="32">
        <f t="shared" si="846"/>
        <v>848</v>
      </c>
      <c r="H687" s="32">
        <f t="shared" si="847"/>
        <v>-552</v>
      </c>
      <c r="I687" s="32">
        <f t="shared" si="848"/>
        <v>-552</v>
      </c>
      <c r="J687" s="32">
        <f t="shared" si="848"/>
        <v>848</v>
      </c>
      <c r="K687" s="32">
        <f t="shared" si="849"/>
        <v>842</v>
      </c>
      <c r="L687" s="17">
        <f t="shared" si="784"/>
        <v>0.99292452830188682</v>
      </c>
      <c r="M687" s="17">
        <f t="shared" si="785"/>
        <v>0.99292452830188682</v>
      </c>
      <c r="O687"/>
    </row>
    <row r="688" spans="1:16" s="14" customFormat="1" ht="24" x14ac:dyDescent="0.2">
      <c r="A688" s="12" t="s">
        <v>401</v>
      </c>
      <c r="B688" s="13" t="s">
        <v>505</v>
      </c>
      <c r="C688" s="13" t="s">
        <v>402</v>
      </c>
      <c r="D688" s="33">
        <v>1400</v>
      </c>
      <c r="E688" s="33">
        <v>1400</v>
      </c>
      <c r="F688" s="33">
        <v>0</v>
      </c>
      <c r="G688" s="33">
        <v>848</v>
      </c>
      <c r="H688" s="33">
        <f>G688-E688</f>
        <v>-552</v>
      </c>
      <c r="I688" s="33">
        <f>G688-D688</f>
        <v>-552</v>
      </c>
      <c r="J688" s="33">
        <v>848</v>
      </c>
      <c r="K688" s="33">
        <v>842</v>
      </c>
      <c r="L688" s="18">
        <f t="shared" si="784"/>
        <v>0.99292452830188682</v>
      </c>
      <c r="M688" s="18">
        <f t="shared" si="785"/>
        <v>0.99292452830188682</v>
      </c>
      <c r="P688" s="60"/>
    </row>
    <row r="689" spans="1:16" s="23" customFormat="1" x14ac:dyDescent="0.2">
      <c r="A689" s="39" t="s">
        <v>506</v>
      </c>
      <c r="B689" s="39"/>
      <c r="C689" s="39"/>
      <c r="D689" s="34">
        <f>D6+D33+D68+D83+D272+D302+D327+D382+D387+D452+D484+D510+D550+D555+D584+D595+D603+D668</f>
        <v>3617376.2</v>
      </c>
      <c r="E689" s="34">
        <f>E6+E33+E68+E83+E272+E302+E327+E382+E387+E452+E484+E510+E550+E555+E584+E595+E603+E668</f>
        <v>3573113.61</v>
      </c>
      <c r="F689" s="34">
        <f t="shared" ref="F689:K689" si="850">F6+F33+F68+F83+F272+F302+F327+F382+F387+F452+F484+F510+F550+F555+F584+F595+F603+F668</f>
        <v>-44262.589999999822</v>
      </c>
      <c r="G689" s="34">
        <f t="shared" si="850"/>
        <v>3456391.07</v>
      </c>
      <c r="H689" s="34">
        <f t="shared" si="850"/>
        <v>-116722.53999999989</v>
      </c>
      <c r="I689" s="34">
        <f t="shared" si="850"/>
        <v>-160985.12999999983</v>
      </c>
      <c r="J689" s="34">
        <f t="shared" ref="J689" si="851">J6+J33+J68+J83+J272+J302+J327+J382+J387+J452+J484+J510+J550+J555+J584+J595+J603+J668</f>
        <v>3456391.07</v>
      </c>
      <c r="K689" s="34">
        <f t="shared" si="850"/>
        <v>3081912.1300000004</v>
      </c>
      <c r="L689" s="22">
        <f t="shared" si="784"/>
        <v>0.8916560850853027</v>
      </c>
      <c r="M689" s="22">
        <f t="shared" si="785"/>
        <v>0.8916560850853027</v>
      </c>
      <c r="N689" s="35">
        <v>3456391100</v>
      </c>
      <c r="O689" s="35">
        <v>3081912094.2499995</v>
      </c>
      <c r="P689" s="35"/>
    </row>
    <row r="690" spans="1:16" x14ac:dyDescent="0.2">
      <c r="N690" s="24">
        <f>N689/1000-J689</f>
        <v>3.0000000260770321E-2</v>
      </c>
      <c r="O690" s="24">
        <f>O689/1000-K689</f>
        <v>-3.5750000737607479E-2</v>
      </c>
    </row>
    <row r="691" spans="1:16" s="24" customFormat="1" x14ac:dyDescent="0.2">
      <c r="D691" s="26">
        <v>3617376.1999999997</v>
      </c>
      <c r="E691" s="26">
        <v>3573113.61</v>
      </c>
      <c r="F691" s="26">
        <v>-44262.590000000004</v>
      </c>
      <c r="G691" s="26">
        <v>3456391.1</v>
      </c>
      <c r="H691" s="26">
        <f>G691-E691</f>
        <v>-116722.50999999978</v>
      </c>
      <c r="I691" s="26">
        <v>-160985.1</v>
      </c>
      <c r="J691" s="26">
        <v>3456391.1</v>
      </c>
      <c r="K691" s="26">
        <v>3081912.1</v>
      </c>
    </row>
    <row r="692" spans="1:16" x14ac:dyDescent="0.2">
      <c r="D692" s="26">
        <f>D689-D691</f>
        <v>0</v>
      </c>
      <c r="E692" s="26">
        <f t="shared" ref="E692:K692" si="852">E689-E691</f>
        <v>0</v>
      </c>
      <c r="F692" s="26">
        <f t="shared" si="852"/>
        <v>1.8189894035458565E-10</v>
      </c>
      <c r="G692" s="26">
        <f t="shared" si="852"/>
        <v>-3.0000000260770321E-2</v>
      </c>
      <c r="H692" s="26">
        <f t="shared" si="852"/>
        <v>-3.0000000115251169E-2</v>
      </c>
      <c r="I692" s="26">
        <f t="shared" si="852"/>
        <v>-2.9999999824212864E-2</v>
      </c>
      <c r="J692" s="26">
        <f t="shared" si="852"/>
        <v>-3.0000000260770321E-2</v>
      </c>
      <c r="K692" s="26">
        <f>K689-K691</f>
        <v>3.0000000260770321E-2</v>
      </c>
      <c r="O692"/>
    </row>
  </sheetData>
  <autoFilter ref="A5:M692"/>
  <mergeCells count="13">
    <mergeCell ref="K3:M3"/>
    <mergeCell ref="A689:C689"/>
    <mergeCell ref="A1:M1"/>
    <mergeCell ref="A3:A5"/>
    <mergeCell ref="B3:B5"/>
    <mergeCell ref="C3:C5"/>
    <mergeCell ref="D3:I3"/>
    <mergeCell ref="E4:F4"/>
    <mergeCell ref="D4:D5"/>
    <mergeCell ref="G4:I4"/>
    <mergeCell ref="J3:J5"/>
    <mergeCell ref="K4:K5"/>
    <mergeCell ref="L4:M4"/>
  </mergeCells>
  <pageMargins left="0.39370078740157483" right="0" top="0.98425196850393704" bottom="0.39370078740157483" header="0.31496062992125984" footer="0.11811023622047245"/>
  <pageSetup paperSize="9" scale="73" orientation="landscape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Table1</vt:lpstr>
      <vt:lpstr>Table1!Заголовки_для_печати</vt:lpstr>
      <vt:lpstr>Table1!Область_печати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2026-01-20T02:24:58Z</dcterms:modified>
</cp:coreProperties>
</file>